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.sitnik\Documents\Ситник А.Ю\ЛОК 2022\Организация отдыха\"/>
    </mc:Choice>
  </mc:AlternateContent>
  <bookViews>
    <workbookView xWindow="0" yWindow="0" windowWidth="28800" windowHeight="13500"/>
  </bookViews>
  <sheets>
    <sheet name="Лист1" sheetId="1" r:id="rId1"/>
  </sheets>
  <definedNames>
    <definedName name="_xlnm.Print_Titles" localSheetId="0">Лист1!$5:$5</definedName>
    <definedName name="_xlnm.Print_Area" localSheetId="0">Лист1!$A$1:$L$79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M40" i="1" l="1"/>
  <c r="M22" i="1" l="1"/>
  <c r="F79" i="1" l="1"/>
  <c r="G79" i="1"/>
  <c r="H79" i="1"/>
  <c r="I79" i="1"/>
  <c r="J79" i="1"/>
  <c r="K79" i="1"/>
  <c r="L79" i="1"/>
  <c r="E79" i="1" l="1"/>
  <c r="M73" i="1"/>
  <c r="M8" i="1"/>
  <c r="M11" i="1" l="1"/>
  <c r="M59" i="1"/>
  <c r="M77" i="1"/>
  <c r="M16" i="1"/>
  <c r="M48" i="1"/>
  <c r="M26" i="1"/>
  <c r="M21" i="1"/>
  <c r="M53" i="1"/>
  <c r="M69" i="1"/>
  <c r="M31" i="1"/>
  <c r="M63" i="1"/>
  <c r="M18" i="1"/>
  <c r="M36" i="1"/>
  <c r="M76" i="1"/>
  <c r="M9" i="1"/>
  <c r="M34" i="1"/>
  <c r="M66" i="1"/>
  <c r="M27" i="1"/>
  <c r="M43" i="1"/>
  <c r="M75" i="1"/>
  <c r="M58" i="1"/>
  <c r="M32" i="1"/>
  <c r="M68" i="1"/>
  <c r="M74" i="1"/>
  <c r="M37" i="1"/>
  <c r="M42" i="1"/>
  <c r="M15" i="1"/>
  <c r="M47" i="1"/>
  <c r="M60" i="1"/>
  <c r="M70" i="1"/>
  <c r="M20" i="1"/>
  <c r="M52" i="1"/>
  <c r="M38" i="1"/>
  <c r="M25" i="1"/>
  <c r="M41" i="1"/>
  <c r="M57" i="1"/>
  <c r="M54" i="1"/>
  <c r="M19" i="1"/>
  <c r="M35" i="1"/>
  <c r="M51" i="1"/>
  <c r="M67" i="1"/>
  <c r="M72" i="1"/>
  <c r="M24" i="1"/>
  <c r="M56" i="1"/>
  <c r="M14" i="1"/>
  <c r="M50" i="1"/>
  <c r="M13" i="1"/>
  <c r="M29" i="1"/>
  <c r="M45" i="1"/>
  <c r="M61" i="1"/>
  <c r="M10" i="1"/>
  <c r="M7" i="1"/>
  <c r="M23" i="1"/>
  <c r="M39" i="1"/>
  <c r="M55" i="1"/>
  <c r="M71" i="1"/>
  <c r="M79" i="1"/>
  <c r="M46" i="1"/>
  <c r="M28" i="1"/>
  <c r="M44" i="1"/>
  <c r="M64" i="1"/>
  <c r="M62" i="1"/>
  <c r="M17" i="1"/>
  <c r="M33" i="1"/>
  <c r="M49" i="1"/>
  <c r="M65" i="1"/>
  <c r="M30" i="1"/>
  <c r="M78" i="1"/>
  <c r="M6" i="1"/>
</calcChain>
</file>

<file path=xl/sharedStrings.xml><?xml version="1.0" encoding="utf-8"?>
<sst xmlns="http://schemas.openxmlformats.org/spreadsheetml/2006/main" count="162" uniqueCount="162">
  <si>
    <t>Всего</t>
  </si>
  <si>
    <t>Муниципальное образование город Алапаевск</t>
  </si>
  <si>
    <t>Муниципальное образование Алапаевское</t>
  </si>
  <si>
    <t>Арамильский городской округ</t>
  </si>
  <si>
    <t>Артемовский городской округ</t>
  </si>
  <si>
    <t>Артинский городской округ</t>
  </si>
  <si>
    <t>Асбестовский городской округ</t>
  </si>
  <si>
    <t>Ачитский городской округ</t>
  </si>
  <si>
    <t>Белоярский городской округ</t>
  </si>
  <si>
    <t>Березовский городской округ</t>
  </si>
  <si>
    <t>Бисертский городской округ</t>
  </si>
  <si>
    <t>городской округ Богданович</t>
  </si>
  <si>
    <t>городской округ Верх-Нейвинский</t>
  </si>
  <si>
    <t>городской округ Верхнее Дуброво</t>
  </si>
  <si>
    <t>Верхнесалдинский городской округ</t>
  </si>
  <si>
    <t>городской округ Верхний Тагил</t>
  </si>
  <si>
    <t>городской округ Верхняя Пышма</t>
  </si>
  <si>
    <t>Городской округ Верхняя Тура</t>
  </si>
  <si>
    <t>городской округ Верхотурский</t>
  </si>
  <si>
    <t>Волчанский городской округ</t>
  </si>
  <si>
    <t>Гаринский городской округ</t>
  </si>
  <si>
    <t>Горноуральский городской округ</t>
  </si>
  <si>
    <t>городской округ Дегтярск</t>
  </si>
  <si>
    <t>городской округ Заречный</t>
  </si>
  <si>
    <t>Ивдельский городской округ</t>
  </si>
  <si>
    <t>Муниципальное образование город Ирбит</t>
  </si>
  <si>
    <t>Ирбитское муниципальное образование</t>
  </si>
  <si>
    <t>Каменский городской округ</t>
  </si>
  <si>
    <t>Камышловский городской округ</t>
  </si>
  <si>
    <t>городской округ Карпинск</t>
  </si>
  <si>
    <t>Качканарский городской округ</t>
  </si>
  <si>
    <t>Кировградский городской округ</t>
  </si>
  <si>
    <t>городской округ Краснотурьинск</t>
  </si>
  <si>
    <t>городской округ Красноуральск</t>
  </si>
  <si>
    <t>городской округ Красноуфимск</t>
  </si>
  <si>
    <t>Муниципальное образование Красноуфимский округ</t>
  </si>
  <si>
    <t>Кушвинский городской округ</t>
  </si>
  <si>
    <t>Малышевский городской округ</t>
  </si>
  <si>
    <t>Махнёвское муниципальное образование</t>
  </si>
  <si>
    <t>Невьянский городской округ</t>
  </si>
  <si>
    <t>Нижнетуринский городской округ</t>
  </si>
  <si>
    <t>город Нижний Тагил</t>
  </si>
  <si>
    <t>городской округ Нижняя Салда</t>
  </si>
  <si>
    <t>Новолялинский городской округ</t>
  </si>
  <si>
    <t>Новоуральский городской округ</t>
  </si>
  <si>
    <t>городской округ Пелым</t>
  </si>
  <si>
    <t>городской округ Первоуральск</t>
  </si>
  <si>
    <t>Полевской городской округ</t>
  </si>
  <si>
    <t>Пышминский городской округ</t>
  </si>
  <si>
    <t>городской округ Ревда</t>
  </si>
  <si>
    <t>Режевской городской округ</t>
  </si>
  <si>
    <t>городской округ Рефтинский</t>
  </si>
  <si>
    <t>городской округ ЗАТО Свободный</t>
  </si>
  <si>
    <t>Североуральский городской округ</t>
  </si>
  <si>
    <t>Серовский городской округ</t>
  </si>
  <si>
    <t>Сосьвинский городской округ</t>
  </si>
  <si>
    <t>городской округ Среднеуральск</t>
  </si>
  <si>
    <t>городской округ Староуткинск</t>
  </si>
  <si>
    <t>городской округ Сухой Лог</t>
  </si>
  <si>
    <t>Сысертский городской округ</t>
  </si>
  <si>
    <t>Тавдинский городской округ</t>
  </si>
  <si>
    <t>Талицкий городской округ</t>
  </si>
  <si>
    <t>Тугулымский городской округ</t>
  </si>
  <si>
    <t>Туринский городской округ</t>
  </si>
  <si>
    <t>Шалинский городской округ</t>
  </si>
  <si>
    <t>Байкаловский муниципальный район</t>
  </si>
  <si>
    <t>муниципальное образование Камышловский муниципальный район</t>
  </si>
  <si>
    <t>Нижнесергинский муниципальный район</t>
  </si>
  <si>
    <t>Слободо-Туринский муниципальный район</t>
  </si>
  <si>
    <t>Таборинский муниципальный район</t>
  </si>
  <si>
    <t>санаторно-оздоровительные организации</t>
  </si>
  <si>
    <t>лагеря с дневным пребыванием</t>
  </si>
  <si>
    <t>лагеря труда и отдыха</t>
  </si>
  <si>
    <t>палаточные лагеря</t>
  </si>
  <si>
    <t>Формы организации отдыха и оздоровления детей</t>
  </si>
  <si>
    <t>туристические походы</t>
  </si>
  <si>
    <t>Наименование муниципального образования</t>
  </si>
  <si>
    <t>иные формы отдыха</t>
  </si>
  <si>
    <t>муниципальное образование "город Екатеринбург"</t>
  </si>
  <si>
    <t>Городской округ "Город Лесной"</t>
  </si>
  <si>
    <t>муниципальное образование "посёлок Уральский"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</si>
  <si>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</si>
  <si>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</si>
  <si>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</si>
  <si>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</si>
  <si>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</si>
  <si>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</si>
  <si>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</si>
  <si>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</si>
  <si>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</si>
  <si>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</si>
  <si>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</si>
  <si>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</si>
  <si>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</si>
  <si>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</si>
  <si>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</si>
  <si>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</si>
  <si>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</si>
  <si>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</si>
  <si>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</si>
  <si>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</si>
  <si>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</si>
  <si>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</si>
  <si>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</si>
  <si>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</si>
  <si>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</si>
  <si>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</si>
  <si>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</si>
  <si>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</si>
  <si>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</si>
  <si>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</si>
  <si>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</si>
  <si>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</si>
  <si>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</si>
  <si>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</si>
  <si>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</si>
  <si>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</si>
  <si>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</si>
  <si>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</si>
  <si>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</si>
  <si>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</si>
  <si>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</si>
  <si>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</si>
  <si>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</si>
  <si>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</si>
  <si>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</si>
  <si>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</si>
  <si>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</si>
  <si>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</si>
  <si>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</si>
  <si>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</si>
  <si>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</si>
  <si>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</si>
  <si>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</si>
  <si>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</si>
  <si>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</si>
  <si>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</si>
  <si>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</si>
  <si>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</si>
  <si>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</si>
  <si>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</si>
  <si>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</si>
  <si>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</si>
  <si>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</si>
  <si>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</si>
  <si>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</si>
  <si>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</si>
  <si>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</si>
  <si>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</si>
  <si>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</si>
  <si>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</si>
  <si>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</si>
  <si>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</si>
  <si>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</si>
  <si>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</si>
  <si>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Номер строки</t>
  </si>
  <si>
    <t>Каменск-Уральский городской округ</t>
  </si>
  <si>
    <t>Доля детей, охваченных загородным оздоровлением</t>
  </si>
  <si>
    <t xml:space="preserve">загородные оздоровительные лагеря
</t>
  </si>
  <si>
    <t>Количество детей в возрасте от 6,5 до 18 лет в 2022 году (данные по состоянию на 01.09.2021)</t>
  </si>
  <si>
    <t>Общий охват детей отдыхом и оздоровлением
в 2022 году (не менее 80% от количества детей)
План</t>
  </si>
  <si>
    <t>Общий охват детей отдыхом и оздоровлением
в 2022 году (не менее 80% от количества детей)
(по данным муниципальных образований)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</si>
</sst>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" fontId="2" fillId="2" borderId="2">
      <alignment horizontal="right" vertical="top" shrinkToFit="1"/>
    </xf>
    <xf numFmtId="0" fontId="3" fillId="0" borderId="0"/>
  </cellStyleXfs>
  <cellXfs count="21">
    <xf numFmtId="0" fontId="0" fillId="0" borderId="0" xfId="0"/>
    <xf numFmtId="3" fontId="1" fillId="3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/>
    <xf numFmtId="0" fontId="1" fillId="3" borderId="0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0" xfId="0" applyFont="1" applyFill="1" applyBorder="1" applyAlignment="1">
      <alignment vertical="top"/>
    </xf>
    <xf numFmtId="3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/>
    <xf numFmtId="0" fontId="1" fillId="4" borderId="0" xfId="0" applyFont="1" applyFill="1" applyBorder="1"/>
    <xf numFmtId="3" fontId="1" fillId="5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vertical="top"/>
    </xf>
    <xf numFmtId="0" fontId="1" fillId="3" borderId="0" xfId="0" applyFont="1" applyFill="1" applyBorder="1" applyAlignment="1">
      <alignment vertical="top"/>
    </xf>
    <xf numFmtId="0" fontId="1" fillId="3" borderId="4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</cellXfs>
  <cellStyles count="3">
    <cellStyle name="xl41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82"/>
  <sheetViews>
    <sheetView tabSelected="1" topLeftCell="A34" zoomScale="80" zoomScaleNormal="80" zoomScaleSheetLayoutView="70" workbookViewId="0">
      <selection activeCell="A70" sqref="A70:XFD70"/>
    </sheetView>
  </sheetViews>
  <sheetFormatPr defaultRowHeight="15.75" x14ac:dyDescent="0.25"/>
  <cols>
    <col min="1" max="1" width="8.140625" style="5" customWidth="1"/>
    <col min="2" max="2" width="47.140625" style="5" customWidth="1"/>
    <col min="3" max="3" width="27.85546875" style="5" customWidth="1"/>
    <col min="4" max="5" width="30.85546875" style="5" customWidth="1"/>
    <col min="6" max="6" width="30.5703125" style="5" customWidth="1"/>
    <col min="7" max="7" width="22.140625" style="5" customWidth="1"/>
    <col min="8" max="8" width="22.42578125" style="5" customWidth="1"/>
    <col min="9" max="9" width="16.42578125" style="5" customWidth="1"/>
    <col min="10" max="10" width="16.28515625" style="5" customWidth="1"/>
    <col min="11" max="11" width="15.5703125" style="5" customWidth="1"/>
    <col min="12" max="12" width="14.42578125" style="5" customWidth="1"/>
    <col min="13" max="13" width="16.85546875" style="5" customWidth="1"/>
    <col min="14" max="16384" width="9.140625" style="5"/>
  </cols>
  <sheetData>
    <row r="3" spans="1:13" ht="20.25" customHeight="1" x14ac:dyDescent="0.25">
      <c r="A3" s="16" t="s">
        <v>155</v>
      </c>
      <c r="B3" s="16" t="s">
        <v>76</v>
      </c>
      <c r="C3" s="16" t="s">
        <v>159</v>
      </c>
      <c r="D3" s="19" t="s">
        <v>160</v>
      </c>
      <c r="E3" s="19" t="s">
        <v>161</v>
      </c>
      <c r="F3" s="16" t="s">
        <v>74</v>
      </c>
      <c r="G3" s="16"/>
      <c r="H3" s="16"/>
      <c r="I3" s="16"/>
      <c r="J3" s="16"/>
      <c r="K3" s="16"/>
      <c r="L3" s="16"/>
      <c r="M3" s="16" t="s">
        <v>157</v>
      </c>
    </row>
    <row r="4" spans="1:13" ht="78" customHeight="1" x14ac:dyDescent="0.25">
      <c r="A4" s="16"/>
      <c r="B4" s="16"/>
      <c r="C4" s="16"/>
      <c r="D4" s="20"/>
      <c r="E4" s="20"/>
      <c r="F4" s="2" t="s">
        <v>158</v>
      </c>
      <c r="G4" s="2" t="s">
        <v>70</v>
      </c>
      <c r="H4" s="2" t="s">
        <v>71</v>
      </c>
      <c r="I4" s="2" t="s">
        <v>72</v>
      </c>
      <c r="J4" s="2" t="s">
        <v>73</v>
      </c>
      <c r="K4" s="2" t="s">
        <v>75</v>
      </c>
      <c r="L4" s="2" t="s">
        <v>77</v>
      </c>
      <c r="M4" s="16"/>
    </row>
    <row r="5" spans="1:13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0</v>
      </c>
      <c r="K5" s="2">
        <v>11</v>
      </c>
      <c r="L5" s="2">
        <v>12</v>
      </c>
      <c r="M5" s="6">
        <v>13</v>
      </c>
    </row>
    <row r="6" spans="1:13" ht="32.25" customHeight="1" x14ac:dyDescent="0.25">
      <c r="A6" s="2" t="s">
        <v>81</v>
      </c>
      <c r="B6" s="3" t="s">
        <v>1</v>
      </c>
      <c r="C6" s="1">
        <v>5338</v>
      </c>
      <c r="D6" s="1">
        <v>4270.4000000000005</v>
      </c>
      <c r="E6" s="1">
        <v>4270</v>
      </c>
      <c r="F6" s="1">
        <v>705</v>
      </c>
      <c r="G6" s="1">
        <v>100</v>
      </c>
      <c r="H6" s="1">
        <v>2000</v>
      </c>
      <c r="I6" s="1">
        <v>260</v>
      </c>
      <c r="J6" s="1">
        <v>0</v>
      </c>
      <c r="K6" s="1">
        <v>0</v>
      </c>
      <c r="L6" s="1">
        <v>1205</v>
      </c>
      <c r="M6" s="4">
        <f t="shared" ref="M6:M37" si="0">(F6+G6)/E6</f>
        <v>0.18852459016393441</v>
      </c>
    </row>
    <row r="7" spans="1:13" s="14" customFormat="1" x14ac:dyDescent="0.25">
      <c r="A7" s="11" t="s">
        <v>82</v>
      </c>
      <c r="B7" s="12" t="s">
        <v>2</v>
      </c>
      <c r="C7" s="15">
        <v>3185</v>
      </c>
      <c r="D7" s="8">
        <v>2548</v>
      </c>
      <c r="E7" s="15">
        <v>3870</v>
      </c>
      <c r="F7" s="8">
        <v>420</v>
      </c>
      <c r="G7" s="8">
        <v>150</v>
      </c>
      <c r="H7" s="8">
        <v>1500</v>
      </c>
      <c r="I7" s="8">
        <v>0</v>
      </c>
      <c r="J7" s="8">
        <v>0</v>
      </c>
      <c r="K7" s="8">
        <v>900</v>
      </c>
      <c r="L7" s="8">
        <v>900</v>
      </c>
      <c r="M7" s="13">
        <f t="shared" si="0"/>
        <v>0.14728682170542637</v>
      </c>
    </row>
    <row r="8" spans="1:13" x14ac:dyDescent="0.25">
      <c r="A8" s="2" t="s">
        <v>83</v>
      </c>
      <c r="B8" s="3" t="s">
        <v>3</v>
      </c>
      <c r="C8" s="1">
        <v>3665</v>
      </c>
      <c r="D8" s="1">
        <v>2932</v>
      </c>
      <c r="E8" s="1">
        <v>2932</v>
      </c>
      <c r="F8" s="1">
        <v>500</v>
      </c>
      <c r="G8" s="1">
        <v>90</v>
      </c>
      <c r="H8" s="1">
        <v>750</v>
      </c>
      <c r="I8" s="1">
        <v>0</v>
      </c>
      <c r="J8" s="1">
        <v>0</v>
      </c>
      <c r="K8" s="1">
        <v>350</v>
      </c>
      <c r="L8" s="1">
        <v>1242</v>
      </c>
      <c r="M8" s="4">
        <f t="shared" si="0"/>
        <v>0.20122783083219645</v>
      </c>
    </row>
    <row r="9" spans="1:13" x14ac:dyDescent="0.25">
      <c r="A9" s="2" t="s">
        <v>84</v>
      </c>
      <c r="B9" s="3" t="s">
        <v>4</v>
      </c>
      <c r="C9" s="1">
        <v>7296</v>
      </c>
      <c r="D9" s="1">
        <v>5836.8</v>
      </c>
      <c r="E9" s="1">
        <v>5837</v>
      </c>
      <c r="F9" s="1">
        <v>550</v>
      </c>
      <c r="G9" s="1">
        <v>450</v>
      </c>
      <c r="H9" s="1">
        <v>1800</v>
      </c>
      <c r="I9" s="1">
        <v>0</v>
      </c>
      <c r="J9" s="1">
        <v>0</v>
      </c>
      <c r="K9" s="1">
        <v>0</v>
      </c>
      <c r="L9" s="1">
        <v>3037</v>
      </c>
      <c r="M9" s="4">
        <f t="shared" si="0"/>
        <v>0.17132088401576151</v>
      </c>
    </row>
    <row r="10" spans="1:13" x14ac:dyDescent="0.25">
      <c r="A10" s="2" t="s">
        <v>85</v>
      </c>
      <c r="B10" s="3" t="s">
        <v>5</v>
      </c>
      <c r="C10" s="1">
        <v>3505</v>
      </c>
      <c r="D10" s="1">
        <v>2804</v>
      </c>
      <c r="E10" s="1">
        <v>2804</v>
      </c>
      <c r="F10" s="1">
        <v>463</v>
      </c>
      <c r="G10" s="1">
        <v>20</v>
      </c>
      <c r="H10" s="1">
        <v>1200</v>
      </c>
      <c r="I10" s="1">
        <v>0</v>
      </c>
      <c r="J10" s="1">
        <v>0</v>
      </c>
      <c r="K10" s="1">
        <v>0</v>
      </c>
      <c r="L10" s="1">
        <v>1121</v>
      </c>
      <c r="M10" s="4">
        <f t="shared" si="0"/>
        <v>0.17225392296718972</v>
      </c>
    </row>
    <row r="11" spans="1:13" x14ac:dyDescent="0.25">
      <c r="A11" s="2" t="s">
        <v>86</v>
      </c>
      <c r="B11" s="3" t="s">
        <v>6</v>
      </c>
      <c r="C11" s="1">
        <v>9939</v>
      </c>
      <c r="D11" s="1">
        <v>7951.2000000000007</v>
      </c>
      <c r="E11" s="1">
        <v>7951</v>
      </c>
      <c r="F11" s="1">
        <v>1312</v>
      </c>
      <c r="G11" s="1">
        <v>370</v>
      </c>
      <c r="H11" s="1">
        <v>1150</v>
      </c>
      <c r="I11" s="1">
        <v>0</v>
      </c>
      <c r="J11" s="1">
        <v>0</v>
      </c>
      <c r="K11" s="1">
        <v>0</v>
      </c>
      <c r="L11" s="1">
        <v>5119</v>
      </c>
      <c r="M11" s="4">
        <f t="shared" si="0"/>
        <v>0.21154571751980883</v>
      </c>
    </row>
    <row r="12" spans="1:13" x14ac:dyDescent="0.25">
      <c r="A12" s="2" t="s">
        <v>87</v>
      </c>
      <c r="B12" s="3" t="s">
        <v>7</v>
      </c>
      <c r="C12" s="1">
        <v>2032</v>
      </c>
      <c r="D12" s="1">
        <v>1625.6000000000001</v>
      </c>
      <c r="E12" s="1">
        <v>1626</v>
      </c>
      <c r="F12" s="1">
        <v>160</v>
      </c>
      <c r="G12" s="1">
        <v>100</v>
      </c>
      <c r="H12" s="1">
        <v>1126</v>
      </c>
      <c r="I12" s="1">
        <v>0</v>
      </c>
      <c r="J12" s="1">
        <v>0</v>
      </c>
      <c r="K12" s="1">
        <v>0</v>
      </c>
      <c r="L12" s="1">
        <v>240</v>
      </c>
      <c r="M12" s="4">
        <f t="shared" si="0"/>
        <v>0.15990159901599016</v>
      </c>
    </row>
    <row r="13" spans="1:13" x14ac:dyDescent="0.25">
      <c r="A13" s="2" t="s">
        <v>88</v>
      </c>
      <c r="B13" s="3" t="s">
        <v>8</v>
      </c>
      <c r="C13" s="1">
        <v>5149</v>
      </c>
      <c r="D13" s="1">
        <v>4119.2</v>
      </c>
      <c r="E13" s="1">
        <v>4119</v>
      </c>
      <c r="F13" s="1">
        <v>680</v>
      </c>
      <c r="G13" s="1">
        <v>110</v>
      </c>
      <c r="H13" s="1">
        <v>1000</v>
      </c>
      <c r="I13" s="1">
        <v>0</v>
      </c>
      <c r="J13" s="1">
        <v>0</v>
      </c>
      <c r="K13" s="1">
        <v>100</v>
      </c>
      <c r="L13" s="1">
        <v>2229</v>
      </c>
      <c r="M13" s="4">
        <f t="shared" si="0"/>
        <v>0.1917941247875698</v>
      </c>
    </row>
    <row r="14" spans="1:13" ht="18.75" customHeight="1" x14ac:dyDescent="0.25">
      <c r="A14" s="2" t="s">
        <v>89</v>
      </c>
      <c r="B14" s="3" t="s">
        <v>9</v>
      </c>
      <c r="C14" s="1">
        <v>10995</v>
      </c>
      <c r="D14" s="1">
        <v>8796</v>
      </c>
      <c r="E14" s="1">
        <v>8796</v>
      </c>
      <c r="F14" s="1">
        <v>1451</v>
      </c>
      <c r="G14" s="1">
        <v>100</v>
      </c>
      <c r="H14" s="1">
        <v>2065</v>
      </c>
      <c r="I14" s="1">
        <v>0</v>
      </c>
      <c r="J14" s="1">
        <v>0</v>
      </c>
      <c r="K14" s="1">
        <v>0</v>
      </c>
      <c r="L14" s="1">
        <v>5180</v>
      </c>
      <c r="M14" s="4">
        <f t="shared" si="0"/>
        <v>0.17633015006821282</v>
      </c>
    </row>
    <row r="15" spans="1:13" x14ac:dyDescent="0.25">
      <c r="A15" s="2" t="s">
        <v>90</v>
      </c>
      <c r="B15" s="3" t="s">
        <v>10</v>
      </c>
      <c r="C15" s="1">
        <v>1367</v>
      </c>
      <c r="D15" s="1">
        <v>1093.6000000000001</v>
      </c>
      <c r="E15" s="1">
        <v>1094</v>
      </c>
      <c r="F15" s="1">
        <v>180</v>
      </c>
      <c r="G15" s="1">
        <v>53</v>
      </c>
      <c r="H15" s="1">
        <v>546</v>
      </c>
      <c r="I15" s="1">
        <v>0</v>
      </c>
      <c r="J15" s="1">
        <v>0</v>
      </c>
      <c r="K15" s="1">
        <v>0</v>
      </c>
      <c r="L15" s="1">
        <v>315</v>
      </c>
      <c r="M15" s="4">
        <f t="shared" si="0"/>
        <v>0.2129798903107861</v>
      </c>
    </row>
    <row r="16" spans="1:13" x14ac:dyDescent="0.25">
      <c r="A16" s="2" t="s">
        <v>91</v>
      </c>
      <c r="B16" s="3" t="s">
        <v>11</v>
      </c>
      <c r="C16" s="1">
        <v>6209</v>
      </c>
      <c r="D16" s="1">
        <v>4967.2000000000007</v>
      </c>
      <c r="E16" s="1">
        <v>4967</v>
      </c>
      <c r="F16" s="1">
        <v>820</v>
      </c>
      <c r="G16" s="1">
        <v>370</v>
      </c>
      <c r="H16" s="1">
        <v>2900</v>
      </c>
      <c r="I16" s="1">
        <v>0</v>
      </c>
      <c r="J16" s="1">
        <v>0</v>
      </c>
      <c r="K16" s="1">
        <v>0</v>
      </c>
      <c r="L16" s="1">
        <v>877</v>
      </c>
      <c r="M16" s="4">
        <f t="shared" si="0"/>
        <v>0.23958123615864707</v>
      </c>
    </row>
    <row r="17" spans="1:13" x14ac:dyDescent="0.25">
      <c r="A17" s="2" t="s">
        <v>92</v>
      </c>
      <c r="B17" s="3" t="s">
        <v>12</v>
      </c>
      <c r="C17" s="1">
        <v>399</v>
      </c>
      <c r="D17" s="1">
        <v>319.20000000000005</v>
      </c>
      <c r="E17" s="1">
        <v>319</v>
      </c>
      <c r="F17" s="1">
        <v>53</v>
      </c>
      <c r="G17" s="1">
        <v>10</v>
      </c>
      <c r="H17" s="1">
        <v>75</v>
      </c>
      <c r="I17" s="1">
        <v>0</v>
      </c>
      <c r="J17" s="1">
        <v>0</v>
      </c>
      <c r="K17" s="1">
        <v>60</v>
      </c>
      <c r="L17" s="1">
        <v>121</v>
      </c>
      <c r="M17" s="4">
        <f t="shared" si="0"/>
        <v>0.19749216300940439</v>
      </c>
    </row>
    <row r="18" spans="1:13" x14ac:dyDescent="0.25">
      <c r="A18" s="2" t="s">
        <v>93</v>
      </c>
      <c r="B18" s="3" t="s">
        <v>13</v>
      </c>
      <c r="C18" s="1">
        <v>730</v>
      </c>
      <c r="D18" s="1">
        <v>584</v>
      </c>
      <c r="E18" s="1">
        <v>584</v>
      </c>
      <c r="F18" s="1">
        <v>56</v>
      </c>
      <c r="G18" s="1">
        <v>40</v>
      </c>
      <c r="H18" s="1">
        <v>200</v>
      </c>
      <c r="I18" s="1">
        <v>0</v>
      </c>
      <c r="J18" s="1">
        <v>0</v>
      </c>
      <c r="K18" s="1">
        <v>0</v>
      </c>
      <c r="L18" s="1">
        <v>288</v>
      </c>
      <c r="M18" s="4">
        <f t="shared" si="0"/>
        <v>0.16438356164383561</v>
      </c>
    </row>
    <row r="19" spans="1:13" x14ac:dyDescent="0.25">
      <c r="A19" s="2" t="s">
        <v>94</v>
      </c>
      <c r="B19" s="3" t="s">
        <v>14</v>
      </c>
      <c r="C19" s="1">
        <v>5570</v>
      </c>
      <c r="D19" s="1">
        <v>4456</v>
      </c>
      <c r="E19" s="1">
        <v>4456</v>
      </c>
      <c r="F19" s="1">
        <v>1834</v>
      </c>
      <c r="G19" s="1">
        <v>60</v>
      </c>
      <c r="H19" s="1">
        <v>872</v>
      </c>
      <c r="I19" s="1">
        <v>0</v>
      </c>
      <c r="J19" s="1">
        <v>0</v>
      </c>
      <c r="K19" s="1">
        <v>50</v>
      </c>
      <c r="L19" s="1">
        <v>1640</v>
      </c>
      <c r="M19" s="4">
        <f t="shared" si="0"/>
        <v>0.42504488330341111</v>
      </c>
    </row>
    <row r="20" spans="1:13" x14ac:dyDescent="0.25">
      <c r="A20" s="2" t="s">
        <v>95</v>
      </c>
      <c r="B20" s="3" t="s">
        <v>15</v>
      </c>
      <c r="C20" s="1">
        <v>1337</v>
      </c>
      <c r="D20" s="1">
        <v>1069.6000000000001</v>
      </c>
      <c r="E20" s="1">
        <v>1070</v>
      </c>
      <c r="F20" s="1">
        <v>176</v>
      </c>
      <c r="G20" s="1">
        <v>130</v>
      </c>
      <c r="H20" s="1">
        <v>330</v>
      </c>
      <c r="I20" s="1">
        <v>137</v>
      </c>
      <c r="J20" s="1">
        <v>0</v>
      </c>
      <c r="K20" s="1">
        <v>237</v>
      </c>
      <c r="L20" s="1">
        <v>60</v>
      </c>
      <c r="M20" s="4">
        <f t="shared" si="0"/>
        <v>0.28598130841121494</v>
      </c>
    </row>
    <row r="21" spans="1:13" x14ac:dyDescent="0.25">
      <c r="A21" s="2" t="s">
        <v>96</v>
      </c>
      <c r="B21" s="3" t="s">
        <v>16</v>
      </c>
      <c r="C21" s="1">
        <v>13295</v>
      </c>
      <c r="D21" s="1">
        <v>10636</v>
      </c>
      <c r="E21" s="1">
        <v>10636</v>
      </c>
      <c r="F21" s="1">
        <v>1754.94</v>
      </c>
      <c r="G21" s="1">
        <v>700</v>
      </c>
      <c r="H21" s="1">
        <v>4600</v>
      </c>
      <c r="I21" s="1">
        <v>0</v>
      </c>
      <c r="J21" s="1">
        <v>0</v>
      </c>
      <c r="K21" s="1">
        <v>600</v>
      </c>
      <c r="L21" s="1">
        <v>2981</v>
      </c>
      <c r="M21" s="4">
        <f t="shared" si="0"/>
        <v>0.23081421587062806</v>
      </c>
    </row>
    <row r="22" spans="1:13" s="14" customFormat="1" x14ac:dyDescent="0.25">
      <c r="A22" s="11" t="s">
        <v>97</v>
      </c>
      <c r="B22" s="12" t="s">
        <v>17</v>
      </c>
      <c r="C22" s="8">
        <v>1226</v>
      </c>
      <c r="D22" s="8">
        <v>980.80000000000007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13" t="e">
        <f t="shared" si="0"/>
        <v>#DIV/0!</v>
      </c>
    </row>
    <row r="23" spans="1:13" x14ac:dyDescent="0.25">
      <c r="A23" s="2" t="s">
        <v>98</v>
      </c>
      <c r="B23" s="3" t="s">
        <v>18</v>
      </c>
      <c r="C23" s="1">
        <v>2012</v>
      </c>
      <c r="D23" s="1">
        <v>1609.6000000000001</v>
      </c>
      <c r="E23" s="1">
        <v>1610</v>
      </c>
      <c r="F23" s="1">
        <v>285</v>
      </c>
      <c r="G23" s="1">
        <v>50</v>
      </c>
      <c r="H23" s="1">
        <v>950</v>
      </c>
      <c r="I23" s="1">
        <v>0</v>
      </c>
      <c r="J23" s="1">
        <v>0</v>
      </c>
      <c r="K23" s="1">
        <v>0</v>
      </c>
      <c r="L23" s="1">
        <v>325</v>
      </c>
      <c r="M23" s="4">
        <f t="shared" si="0"/>
        <v>0.20807453416149069</v>
      </c>
    </row>
    <row r="24" spans="1:13" x14ac:dyDescent="0.25">
      <c r="A24" s="2" t="s">
        <v>99</v>
      </c>
      <c r="B24" s="3" t="s">
        <v>19</v>
      </c>
      <c r="C24" s="1">
        <v>1144</v>
      </c>
      <c r="D24" s="1">
        <v>915.2</v>
      </c>
      <c r="E24" s="1">
        <v>915</v>
      </c>
      <c r="F24" s="1">
        <v>80</v>
      </c>
      <c r="G24" s="1">
        <v>71</v>
      </c>
      <c r="H24" s="1">
        <v>264</v>
      </c>
      <c r="I24" s="1">
        <v>0</v>
      </c>
      <c r="J24" s="1">
        <v>0</v>
      </c>
      <c r="K24" s="1">
        <v>0</v>
      </c>
      <c r="L24" s="1">
        <v>500</v>
      </c>
      <c r="M24" s="4">
        <f t="shared" si="0"/>
        <v>0.1650273224043716</v>
      </c>
    </row>
    <row r="25" spans="1:13" x14ac:dyDescent="0.25">
      <c r="A25" s="2" t="s">
        <v>100</v>
      </c>
      <c r="B25" s="3" t="s">
        <v>20</v>
      </c>
      <c r="C25" s="1">
        <v>352</v>
      </c>
      <c r="D25" s="1">
        <v>281.60000000000002</v>
      </c>
      <c r="E25" s="1">
        <v>282</v>
      </c>
      <c r="F25" s="1">
        <v>23</v>
      </c>
      <c r="G25" s="1">
        <v>23</v>
      </c>
      <c r="H25" s="1">
        <v>135</v>
      </c>
      <c r="I25" s="1">
        <v>0</v>
      </c>
      <c r="J25" s="1">
        <v>0</v>
      </c>
      <c r="K25" s="1">
        <v>0</v>
      </c>
      <c r="L25" s="1">
        <v>101</v>
      </c>
      <c r="M25" s="4">
        <f t="shared" si="0"/>
        <v>0.16312056737588654</v>
      </c>
    </row>
    <row r="26" spans="1:13" x14ac:dyDescent="0.25">
      <c r="A26" s="2" t="s">
        <v>101</v>
      </c>
      <c r="B26" s="3" t="s">
        <v>21</v>
      </c>
      <c r="C26" s="1">
        <v>3565</v>
      </c>
      <c r="D26" s="1">
        <v>2852</v>
      </c>
      <c r="E26" s="1">
        <v>2852</v>
      </c>
      <c r="F26" s="1">
        <v>470.58000000000004</v>
      </c>
      <c r="G26" s="1">
        <v>165</v>
      </c>
      <c r="H26" s="1">
        <v>1260</v>
      </c>
      <c r="I26" s="1"/>
      <c r="J26" s="1"/>
      <c r="K26" s="1"/>
      <c r="L26" s="1">
        <v>956</v>
      </c>
      <c r="M26" s="4">
        <f t="shared" si="0"/>
        <v>0.22285413744740534</v>
      </c>
    </row>
    <row r="27" spans="1:13" x14ac:dyDescent="0.25">
      <c r="A27" s="2" t="s">
        <v>102</v>
      </c>
      <c r="B27" s="3" t="s">
        <v>22</v>
      </c>
      <c r="C27" s="1">
        <v>1735</v>
      </c>
      <c r="D27" s="1">
        <v>1388</v>
      </c>
      <c r="E27" s="1">
        <v>1388</v>
      </c>
      <c r="F27" s="1">
        <v>230</v>
      </c>
      <c r="G27" s="1">
        <v>160</v>
      </c>
      <c r="H27" s="1">
        <v>510</v>
      </c>
      <c r="I27" s="1">
        <v>0</v>
      </c>
      <c r="J27" s="1">
        <v>0</v>
      </c>
      <c r="K27" s="1">
        <v>0</v>
      </c>
      <c r="L27" s="1">
        <v>488</v>
      </c>
      <c r="M27" s="4">
        <f t="shared" si="0"/>
        <v>0.28097982708933716</v>
      </c>
    </row>
    <row r="28" spans="1:13" ht="34.5" customHeight="1" x14ac:dyDescent="0.25">
      <c r="A28" s="2" t="s">
        <v>103</v>
      </c>
      <c r="B28" s="3" t="s">
        <v>78</v>
      </c>
      <c r="C28" s="1">
        <v>181462</v>
      </c>
      <c r="D28" s="1">
        <v>145169.60000000001</v>
      </c>
      <c r="E28" s="1">
        <v>145170</v>
      </c>
      <c r="F28" s="1">
        <v>23953</v>
      </c>
      <c r="G28" s="1">
        <v>4500</v>
      </c>
      <c r="H28" s="1">
        <v>25000</v>
      </c>
      <c r="I28" s="1">
        <v>0</v>
      </c>
      <c r="J28" s="1">
        <v>0</v>
      </c>
      <c r="K28" s="1">
        <v>0</v>
      </c>
      <c r="L28" s="1">
        <v>91717</v>
      </c>
      <c r="M28" s="4">
        <f t="shared" si="0"/>
        <v>0.19599779568781428</v>
      </c>
    </row>
    <row r="29" spans="1:13" x14ac:dyDescent="0.25">
      <c r="A29" s="2" t="s">
        <v>104</v>
      </c>
      <c r="B29" s="3" t="s">
        <v>23</v>
      </c>
      <c r="C29" s="1">
        <v>4301</v>
      </c>
      <c r="D29" s="1">
        <v>3440.8</v>
      </c>
      <c r="E29" s="1">
        <v>3441</v>
      </c>
      <c r="F29" s="1">
        <v>568</v>
      </c>
      <c r="G29" s="1">
        <v>150</v>
      </c>
      <c r="H29" s="1">
        <v>1540</v>
      </c>
      <c r="I29" s="1">
        <v>0</v>
      </c>
      <c r="J29" s="1">
        <v>0</v>
      </c>
      <c r="K29" s="1">
        <v>150</v>
      </c>
      <c r="L29" s="1">
        <v>1033</v>
      </c>
      <c r="M29" s="4">
        <f t="shared" si="0"/>
        <v>0.20866027317640221</v>
      </c>
    </row>
    <row r="30" spans="1:13" x14ac:dyDescent="0.25">
      <c r="A30" s="2" t="s">
        <v>105</v>
      </c>
      <c r="B30" s="3" t="s">
        <v>24</v>
      </c>
      <c r="C30" s="1">
        <v>2052</v>
      </c>
      <c r="D30" s="1">
        <v>1641.6000000000001</v>
      </c>
      <c r="E30" s="1">
        <v>1642</v>
      </c>
      <c r="F30" s="1">
        <v>271</v>
      </c>
      <c r="G30" s="1">
        <v>30</v>
      </c>
      <c r="H30" s="1">
        <v>656</v>
      </c>
      <c r="I30" s="1">
        <v>0</v>
      </c>
      <c r="J30" s="1">
        <v>0</v>
      </c>
      <c r="K30" s="1">
        <v>85</v>
      </c>
      <c r="L30" s="1">
        <v>600</v>
      </c>
      <c r="M30" s="4">
        <f t="shared" si="0"/>
        <v>0.18331303288672351</v>
      </c>
    </row>
    <row r="31" spans="1:13" x14ac:dyDescent="0.25">
      <c r="A31" s="2" t="s">
        <v>106</v>
      </c>
      <c r="B31" s="3" t="s">
        <v>25</v>
      </c>
      <c r="C31" s="1">
        <v>6065</v>
      </c>
      <c r="D31" s="1">
        <v>4852</v>
      </c>
      <c r="E31" s="1">
        <v>4852</v>
      </c>
      <c r="F31" s="1">
        <v>802</v>
      </c>
      <c r="G31" s="1">
        <v>250</v>
      </c>
      <c r="H31" s="1">
        <v>1900</v>
      </c>
      <c r="I31" s="1">
        <v>500</v>
      </c>
      <c r="J31" s="1">
        <v>0</v>
      </c>
      <c r="K31" s="1">
        <v>0</v>
      </c>
      <c r="L31" s="1">
        <v>1400</v>
      </c>
      <c r="M31" s="4">
        <f t="shared" si="0"/>
        <v>0.21681780708985984</v>
      </c>
    </row>
    <row r="32" spans="1:13" x14ac:dyDescent="0.25">
      <c r="A32" s="2" t="s">
        <v>107</v>
      </c>
      <c r="B32" s="3" t="s">
        <v>26</v>
      </c>
      <c r="C32" s="1">
        <v>3795</v>
      </c>
      <c r="D32" s="1">
        <v>3036</v>
      </c>
      <c r="E32" s="1">
        <v>3036</v>
      </c>
      <c r="F32" s="1">
        <v>270</v>
      </c>
      <c r="G32" s="1">
        <v>232</v>
      </c>
      <c r="H32" s="1">
        <v>1656</v>
      </c>
      <c r="I32" s="1">
        <v>0</v>
      </c>
      <c r="J32" s="1">
        <v>0</v>
      </c>
      <c r="K32" s="1">
        <v>0</v>
      </c>
      <c r="L32" s="1">
        <v>878</v>
      </c>
      <c r="M32" s="4">
        <f t="shared" si="0"/>
        <v>0.16534914361001318</v>
      </c>
    </row>
    <row r="33" spans="1:13" x14ac:dyDescent="0.25">
      <c r="A33" s="2" t="s">
        <v>108</v>
      </c>
      <c r="B33" s="3" t="s">
        <v>27</v>
      </c>
      <c r="C33" s="1">
        <v>3013</v>
      </c>
      <c r="D33" s="1">
        <v>2410.4</v>
      </c>
      <c r="E33" s="1">
        <v>2410</v>
      </c>
      <c r="F33" s="1">
        <v>400</v>
      </c>
      <c r="G33" s="1">
        <v>120</v>
      </c>
      <c r="H33" s="1">
        <v>645</v>
      </c>
      <c r="I33" s="1">
        <v>0</v>
      </c>
      <c r="J33" s="1">
        <v>0</v>
      </c>
      <c r="K33" s="1">
        <v>0</v>
      </c>
      <c r="L33" s="1">
        <v>1245</v>
      </c>
      <c r="M33" s="4">
        <f t="shared" si="0"/>
        <v>0.21576763485477179</v>
      </c>
    </row>
    <row r="34" spans="1:13" x14ac:dyDescent="0.25">
      <c r="A34" s="2" t="s">
        <v>109</v>
      </c>
      <c r="B34" s="3" t="s">
        <v>156</v>
      </c>
      <c r="C34" s="1">
        <v>20889</v>
      </c>
      <c r="D34" s="1">
        <v>16711.2</v>
      </c>
      <c r="E34" s="1">
        <v>16711</v>
      </c>
      <c r="F34" s="1">
        <v>2757</v>
      </c>
      <c r="G34" s="1">
        <v>900</v>
      </c>
      <c r="H34" s="1">
        <v>3500</v>
      </c>
      <c r="I34" s="1">
        <v>0</v>
      </c>
      <c r="J34" s="1">
        <v>0</v>
      </c>
      <c r="K34" s="1">
        <v>0</v>
      </c>
      <c r="L34" s="1">
        <v>9554</v>
      </c>
      <c r="M34" s="4">
        <f t="shared" si="0"/>
        <v>0.21883789120938305</v>
      </c>
    </row>
    <row r="35" spans="1:13" x14ac:dyDescent="0.25">
      <c r="A35" s="2" t="s">
        <v>110</v>
      </c>
      <c r="B35" s="3" t="s">
        <v>28</v>
      </c>
      <c r="C35" s="1">
        <v>3610</v>
      </c>
      <c r="D35" s="1">
        <v>2888</v>
      </c>
      <c r="E35" s="1">
        <v>2888</v>
      </c>
      <c r="F35" s="1">
        <v>350</v>
      </c>
      <c r="G35" s="1">
        <v>150</v>
      </c>
      <c r="H35" s="1">
        <v>1000</v>
      </c>
      <c r="I35" s="1">
        <v>0</v>
      </c>
      <c r="J35" s="1">
        <v>0</v>
      </c>
      <c r="K35" s="1">
        <v>0</v>
      </c>
      <c r="L35" s="1">
        <v>1388</v>
      </c>
      <c r="M35" s="4">
        <f t="shared" si="0"/>
        <v>0.17313019390581719</v>
      </c>
    </row>
    <row r="36" spans="1:13" x14ac:dyDescent="0.25">
      <c r="A36" s="2" t="s">
        <v>111</v>
      </c>
      <c r="B36" s="3" t="s">
        <v>29</v>
      </c>
      <c r="C36" s="1">
        <v>3985</v>
      </c>
      <c r="D36" s="1">
        <v>3188</v>
      </c>
      <c r="E36" s="1">
        <v>3188</v>
      </c>
      <c r="F36" s="1">
        <v>526.02</v>
      </c>
      <c r="G36" s="1">
        <v>125</v>
      </c>
      <c r="H36" s="1">
        <v>975</v>
      </c>
      <c r="I36" s="1">
        <v>0</v>
      </c>
      <c r="J36" s="1">
        <v>0</v>
      </c>
      <c r="K36" s="1">
        <v>0</v>
      </c>
      <c r="L36" s="1">
        <v>1562</v>
      </c>
      <c r="M36" s="4">
        <f t="shared" si="0"/>
        <v>0.20420953575909662</v>
      </c>
    </row>
    <row r="37" spans="1:13" x14ac:dyDescent="0.25">
      <c r="A37" s="2" t="s">
        <v>112</v>
      </c>
      <c r="B37" s="3" t="s">
        <v>30</v>
      </c>
      <c r="C37" s="1">
        <v>4531</v>
      </c>
      <c r="D37" s="1">
        <v>3624.8</v>
      </c>
      <c r="E37" s="1">
        <v>3625</v>
      </c>
      <c r="F37" s="1">
        <v>598</v>
      </c>
      <c r="G37" s="1">
        <v>230</v>
      </c>
      <c r="H37" s="1">
        <v>1300</v>
      </c>
      <c r="I37" s="1">
        <v>0</v>
      </c>
      <c r="J37" s="1">
        <v>0</v>
      </c>
      <c r="K37" s="1">
        <v>25</v>
      </c>
      <c r="L37" s="1">
        <v>1472</v>
      </c>
      <c r="M37" s="4">
        <f t="shared" si="0"/>
        <v>0.22841379310344828</v>
      </c>
    </row>
    <row r="38" spans="1:13" x14ac:dyDescent="0.25">
      <c r="A38" s="2" t="s">
        <v>113</v>
      </c>
      <c r="B38" s="3" t="s">
        <v>31</v>
      </c>
      <c r="C38" s="1">
        <v>3282</v>
      </c>
      <c r="D38" s="1">
        <v>2625.6000000000004</v>
      </c>
      <c r="E38" s="1">
        <v>2626</v>
      </c>
      <c r="F38" s="1">
        <v>433</v>
      </c>
      <c r="G38" s="1">
        <v>230</v>
      </c>
      <c r="H38" s="1">
        <v>1052</v>
      </c>
      <c r="I38" s="1">
        <v>0</v>
      </c>
      <c r="J38" s="1">
        <v>0</v>
      </c>
      <c r="K38" s="1">
        <v>0</v>
      </c>
      <c r="L38" s="1">
        <v>911</v>
      </c>
      <c r="M38" s="4">
        <f t="shared" ref="M38:M69" si="1">(F38+G38)/E38</f>
        <v>0.25247524752475248</v>
      </c>
    </row>
    <row r="39" spans="1:13" x14ac:dyDescent="0.25">
      <c r="A39" s="2" t="s">
        <v>114</v>
      </c>
      <c r="B39" s="3" t="s">
        <v>32</v>
      </c>
      <c r="C39" s="1">
        <v>8001</v>
      </c>
      <c r="D39" s="1">
        <v>6400.8</v>
      </c>
      <c r="E39" s="1">
        <v>6401</v>
      </c>
      <c r="F39" s="1">
        <v>1056</v>
      </c>
      <c r="G39" s="1">
        <v>170</v>
      </c>
      <c r="H39" s="1">
        <v>2000</v>
      </c>
      <c r="I39" s="1">
        <v>500</v>
      </c>
      <c r="J39" s="1">
        <v>0</v>
      </c>
      <c r="K39" s="1">
        <v>50</v>
      </c>
      <c r="L39" s="1">
        <v>2625</v>
      </c>
      <c r="M39" s="4">
        <f t="shared" si="1"/>
        <v>0.1915325730354632</v>
      </c>
    </row>
    <row r="40" spans="1:13" x14ac:dyDescent="0.25">
      <c r="A40" s="2" t="s">
        <v>115</v>
      </c>
      <c r="B40" s="3" t="s">
        <v>33</v>
      </c>
      <c r="C40" s="1">
        <v>2962</v>
      </c>
      <c r="D40" s="1">
        <v>2369.6</v>
      </c>
      <c r="E40" s="1">
        <v>2370</v>
      </c>
      <c r="F40" s="1">
        <v>391</v>
      </c>
      <c r="G40" s="1">
        <v>20</v>
      </c>
      <c r="H40" s="1">
        <v>120</v>
      </c>
      <c r="I40" s="1">
        <v>265</v>
      </c>
      <c r="J40" s="1">
        <v>0</v>
      </c>
      <c r="K40" s="1">
        <v>0</v>
      </c>
      <c r="L40" s="1">
        <v>1574</v>
      </c>
      <c r="M40" s="4">
        <f t="shared" si="1"/>
        <v>0.17341772151898735</v>
      </c>
    </row>
    <row r="41" spans="1:13" x14ac:dyDescent="0.25">
      <c r="A41" s="2" t="s">
        <v>116</v>
      </c>
      <c r="B41" s="3" t="s">
        <v>34</v>
      </c>
      <c r="C41" s="1">
        <v>6545</v>
      </c>
      <c r="D41" s="1">
        <v>5236</v>
      </c>
      <c r="E41" s="1">
        <v>5236</v>
      </c>
      <c r="F41" s="1">
        <v>864</v>
      </c>
      <c r="G41" s="1">
        <v>130</v>
      </c>
      <c r="H41" s="1">
        <v>860</v>
      </c>
      <c r="I41" s="1">
        <v>0</v>
      </c>
      <c r="J41" s="1">
        <v>0</v>
      </c>
      <c r="K41" s="1">
        <v>300</v>
      </c>
      <c r="L41" s="1">
        <v>3082</v>
      </c>
      <c r="M41" s="4">
        <f t="shared" si="1"/>
        <v>0.18983957219251338</v>
      </c>
    </row>
    <row r="42" spans="1:13" ht="31.5" x14ac:dyDescent="0.25">
      <c r="A42" s="2" t="s">
        <v>117</v>
      </c>
      <c r="B42" s="3" t="s">
        <v>35</v>
      </c>
      <c r="C42" s="1">
        <v>2927</v>
      </c>
      <c r="D42" s="1">
        <v>2341.6</v>
      </c>
      <c r="E42" s="1">
        <v>2342</v>
      </c>
      <c r="F42" s="1">
        <v>386</v>
      </c>
      <c r="G42" s="1">
        <v>75</v>
      </c>
      <c r="H42" s="1">
        <v>941</v>
      </c>
      <c r="I42" s="1">
        <v>0</v>
      </c>
      <c r="J42" s="1">
        <v>0</v>
      </c>
      <c r="K42" s="1">
        <v>0</v>
      </c>
      <c r="L42" s="1">
        <v>940</v>
      </c>
      <c r="M42" s="4">
        <f t="shared" si="1"/>
        <v>0.19684030742954739</v>
      </c>
    </row>
    <row r="43" spans="1:13" x14ac:dyDescent="0.25">
      <c r="A43" s="2" t="s">
        <v>118</v>
      </c>
      <c r="B43" s="3" t="s">
        <v>36</v>
      </c>
      <c r="C43" s="1">
        <v>4814</v>
      </c>
      <c r="D43" s="1">
        <v>3851.2000000000003</v>
      </c>
      <c r="E43" s="1">
        <v>3851</v>
      </c>
      <c r="F43" s="1">
        <v>405</v>
      </c>
      <c r="G43" s="1">
        <v>230</v>
      </c>
      <c r="H43" s="1">
        <v>1400</v>
      </c>
      <c r="I43" s="1">
        <v>0</v>
      </c>
      <c r="J43" s="1">
        <v>0</v>
      </c>
      <c r="K43" s="1">
        <v>0</v>
      </c>
      <c r="L43" s="1">
        <v>1816</v>
      </c>
      <c r="M43" s="4">
        <f t="shared" si="1"/>
        <v>0.16489223578291354</v>
      </c>
    </row>
    <row r="44" spans="1:13" x14ac:dyDescent="0.25">
      <c r="A44" s="2" t="s">
        <v>119</v>
      </c>
      <c r="B44" s="3" t="s">
        <v>79</v>
      </c>
      <c r="C44" s="1">
        <v>6253</v>
      </c>
      <c r="D44" s="1">
        <v>5002.4000000000005</v>
      </c>
      <c r="E44" s="1">
        <v>5002</v>
      </c>
      <c r="F44" s="1">
        <v>540</v>
      </c>
      <c r="G44" s="1">
        <v>285</v>
      </c>
      <c r="H44" s="1">
        <v>720</v>
      </c>
      <c r="I44" s="1">
        <v>0</v>
      </c>
      <c r="J44" s="1">
        <v>0</v>
      </c>
      <c r="K44" s="1">
        <v>0</v>
      </c>
      <c r="L44" s="1">
        <v>3457</v>
      </c>
      <c r="M44" s="4">
        <f t="shared" si="1"/>
        <v>0.16493402638944421</v>
      </c>
    </row>
    <row r="45" spans="1:13" x14ac:dyDescent="0.25">
      <c r="A45" s="2" t="s">
        <v>120</v>
      </c>
      <c r="B45" s="3" t="s">
        <v>37</v>
      </c>
      <c r="C45" s="1">
        <v>1013</v>
      </c>
      <c r="D45" s="1">
        <v>810.40000000000009</v>
      </c>
      <c r="E45" s="1">
        <v>810</v>
      </c>
      <c r="F45" s="1">
        <v>134</v>
      </c>
      <c r="G45" s="1">
        <v>50</v>
      </c>
      <c r="H45" s="1">
        <v>250</v>
      </c>
      <c r="I45" s="1">
        <v>0</v>
      </c>
      <c r="J45" s="1">
        <v>0</v>
      </c>
      <c r="K45" s="1">
        <v>0</v>
      </c>
      <c r="L45" s="1">
        <v>376</v>
      </c>
      <c r="M45" s="4">
        <f t="shared" si="1"/>
        <v>0.2271604938271605</v>
      </c>
    </row>
    <row r="46" spans="1:13" x14ac:dyDescent="0.25">
      <c r="A46" s="2" t="s">
        <v>121</v>
      </c>
      <c r="B46" s="3" t="s">
        <v>38</v>
      </c>
      <c r="C46" s="1">
        <v>638</v>
      </c>
      <c r="D46" s="1">
        <v>510.40000000000003</v>
      </c>
      <c r="E46" s="8">
        <v>528</v>
      </c>
      <c r="F46" s="1">
        <v>82</v>
      </c>
      <c r="G46" s="1">
        <v>30</v>
      </c>
      <c r="H46" s="1">
        <v>346</v>
      </c>
      <c r="I46" s="1">
        <v>40</v>
      </c>
      <c r="J46" s="1">
        <v>0</v>
      </c>
      <c r="K46" s="1">
        <v>0</v>
      </c>
      <c r="L46" s="1">
        <v>30</v>
      </c>
      <c r="M46" s="4">
        <f t="shared" si="1"/>
        <v>0.21212121212121213</v>
      </c>
    </row>
    <row r="47" spans="1:13" x14ac:dyDescent="0.25">
      <c r="A47" s="2" t="s">
        <v>122</v>
      </c>
      <c r="B47" s="3" t="s">
        <v>39</v>
      </c>
      <c r="C47" s="1">
        <v>5014</v>
      </c>
      <c r="D47" s="1">
        <v>4011.2000000000003</v>
      </c>
      <c r="E47" s="1">
        <v>4011</v>
      </c>
      <c r="F47" s="1">
        <v>662</v>
      </c>
      <c r="G47" s="1">
        <v>300</v>
      </c>
      <c r="H47" s="1">
        <v>1500</v>
      </c>
      <c r="I47" s="1">
        <v>0</v>
      </c>
      <c r="J47" s="1">
        <v>0</v>
      </c>
      <c r="K47" s="1">
        <v>50</v>
      </c>
      <c r="L47" s="1">
        <v>1499</v>
      </c>
      <c r="M47" s="4">
        <f t="shared" si="1"/>
        <v>0.23984043879331837</v>
      </c>
    </row>
    <row r="48" spans="1:13" x14ac:dyDescent="0.25">
      <c r="A48" s="2" t="s">
        <v>123</v>
      </c>
      <c r="B48" s="3" t="s">
        <v>40</v>
      </c>
      <c r="C48" s="1">
        <v>2911</v>
      </c>
      <c r="D48" s="1">
        <v>2328.8000000000002</v>
      </c>
      <c r="E48" s="1">
        <v>2329</v>
      </c>
      <c r="F48" s="1">
        <v>384</v>
      </c>
      <c r="G48" s="1">
        <v>150</v>
      </c>
      <c r="H48" s="1">
        <v>1300</v>
      </c>
      <c r="I48" s="1">
        <v>0</v>
      </c>
      <c r="J48" s="1">
        <v>0</v>
      </c>
      <c r="K48" s="1">
        <v>0</v>
      </c>
      <c r="L48" s="1">
        <v>495</v>
      </c>
      <c r="M48" s="4">
        <f t="shared" si="1"/>
        <v>0.22928295405753543</v>
      </c>
    </row>
    <row r="49" spans="1:13" x14ac:dyDescent="0.25">
      <c r="A49" s="2" t="s">
        <v>124</v>
      </c>
      <c r="B49" s="3" t="s">
        <v>41</v>
      </c>
      <c r="C49" s="1">
        <v>47421</v>
      </c>
      <c r="D49" s="1">
        <v>37936.800000000003</v>
      </c>
      <c r="E49" s="1">
        <v>37937</v>
      </c>
      <c r="F49" s="1">
        <v>6768</v>
      </c>
      <c r="G49" s="1">
        <v>360</v>
      </c>
      <c r="H49" s="1">
        <v>10776</v>
      </c>
      <c r="I49" s="1">
        <v>0</v>
      </c>
      <c r="J49" s="1">
        <v>0</v>
      </c>
      <c r="K49" s="1">
        <v>16333</v>
      </c>
      <c r="L49" s="1">
        <v>3700</v>
      </c>
      <c r="M49" s="4">
        <f t="shared" si="1"/>
        <v>0.18789044995650683</v>
      </c>
    </row>
    <row r="50" spans="1:13" x14ac:dyDescent="0.25">
      <c r="A50" s="2" t="s">
        <v>125</v>
      </c>
      <c r="B50" s="3" t="s">
        <v>42</v>
      </c>
      <c r="C50" s="1">
        <v>1987</v>
      </c>
      <c r="D50" s="1">
        <v>1589.6000000000001</v>
      </c>
      <c r="E50" s="1">
        <v>1590</v>
      </c>
      <c r="F50" s="1">
        <v>350</v>
      </c>
      <c r="G50" s="1">
        <v>220</v>
      </c>
      <c r="H50" s="1">
        <v>670</v>
      </c>
      <c r="I50" s="1">
        <v>0</v>
      </c>
      <c r="J50" s="1">
        <v>0</v>
      </c>
      <c r="K50" s="1">
        <v>150</v>
      </c>
      <c r="L50" s="1">
        <v>200</v>
      </c>
      <c r="M50" s="4">
        <f t="shared" si="1"/>
        <v>0.35849056603773582</v>
      </c>
    </row>
    <row r="51" spans="1:13" x14ac:dyDescent="0.25">
      <c r="A51" s="2" t="s">
        <v>126</v>
      </c>
      <c r="B51" s="3" t="s">
        <v>43</v>
      </c>
      <c r="C51" s="1">
        <v>2557</v>
      </c>
      <c r="D51" s="1">
        <v>2045.6000000000001</v>
      </c>
      <c r="E51" s="1">
        <v>2046</v>
      </c>
      <c r="F51" s="1">
        <v>338</v>
      </c>
      <c r="G51" s="1">
        <v>80</v>
      </c>
      <c r="H51" s="1">
        <v>1100</v>
      </c>
      <c r="I51" s="1">
        <v>0</v>
      </c>
      <c r="J51" s="1">
        <v>0</v>
      </c>
      <c r="K51" s="1">
        <v>160</v>
      </c>
      <c r="L51" s="1">
        <v>368</v>
      </c>
      <c r="M51" s="4">
        <f t="shared" si="1"/>
        <v>0.20430107526881722</v>
      </c>
    </row>
    <row r="52" spans="1:13" x14ac:dyDescent="0.25">
      <c r="A52" s="2" t="s">
        <v>127</v>
      </c>
      <c r="B52" s="3" t="s">
        <v>44</v>
      </c>
      <c r="C52" s="1">
        <v>9518</v>
      </c>
      <c r="D52" s="1">
        <v>7614.4000000000005</v>
      </c>
      <c r="E52" s="1">
        <v>7614</v>
      </c>
      <c r="F52" s="1">
        <v>2150</v>
      </c>
      <c r="G52" s="1">
        <v>200</v>
      </c>
      <c r="H52" s="1">
        <v>1500</v>
      </c>
      <c r="I52" s="1">
        <v>0</v>
      </c>
      <c r="J52" s="1">
        <v>0</v>
      </c>
      <c r="K52" s="1">
        <v>70</v>
      </c>
      <c r="L52" s="1">
        <v>3694</v>
      </c>
      <c r="M52" s="4">
        <f t="shared" si="1"/>
        <v>0.30864197530864196</v>
      </c>
    </row>
    <row r="53" spans="1:13" x14ac:dyDescent="0.25">
      <c r="A53" s="2" t="s">
        <v>128</v>
      </c>
      <c r="B53" s="3" t="s">
        <v>45</v>
      </c>
      <c r="C53" s="1">
        <v>418</v>
      </c>
      <c r="D53" s="1">
        <v>334.40000000000003</v>
      </c>
      <c r="E53" s="1">
        <v>344</v>
      </c>
      <c r="F53" s="1">
        <v>55</v>
      </c>
      <c r="G53" s="1">
        <v>24</v>
      </c>
      <c r="H53" s="1">
        <v>100</v>
      </c>
      <c r="I53" s="1">
        <v>0</v>
      </c>
      <c r="J53" s="1">
        <v>0</v>
      </c>
      <c r="K53" s="1">
        <v>0</v>
      </c>
      <c r="L53" s="1">
        <v>165</v>
      </c>
      <c r="M53" s="4">
        <f t="shared" si="1"/>
        <v>0.22965116279069767</v>
      </c>
    </row>
    <row r="54" spans="1:13" x14ac:dyDescent="0.25">
      <c r="A54" s="2" t="s">
        <v>129</v>
      </c>
      <c r="B54" s="3" t="s">
        <v>46</v>
      </c>
      <c r="C54" s="1">
        <v>20351</v>
      </c>
      <c r="D54" s="1">
        <v>16280.800000000001</v>
      </c>
      <c r="E54" s="1">
        <v>16281</v>
      </c>
      <c r="F54" s="1">
        <v>1386</v>
      </c>
      <c r="G54" s="1">
        <v>1300</v>
      </c>
      <c r="H54" s="1">
        <v>3895</v>
      </c>
      <c r="I54" s="1">
        <v>0</v>
      </c>
      <c r="J54" s="1">
        <v>0</v>
      </c>
      <c r="K54" s="1">
        <v>0</v>
      </c>
      <c r="L54" s="1">
        <v>9700</v>
      </c>
      <c r="M54" s="4">
        <f t="shared" si="1"/>
        <v>0.1649775812296542</v>
      </c>
    </row>
    <row r="55" spans="1:13" x14ac:dyDescent="0.25">
      <c r="A55" s="2" t="s">
        <v>130</v>
      </c>
      <c r="B55" s="3" t="s">
        <v>47</v>
      </c>
      <c r="C55" s="1">
        <v>10128</v>
      </c>
      <c r="D55" s="1">
        <v>8102.4000000000005</v>
      </c>
      <c r="E55" s="1">
        <v>8102</v>
      </c>
      <c r="F55" s="1">
        <v>1337</v>
      </c>
      <c r="G55" s="1">
        <v>300</v>
      </c>
      <c r="H55" s="1">
        <v>1650</v>
      </c>
      <c r="I55" s="1">
        <v>0</v>
      </c>
      <c r="J55" s="1">
        <v>0</v>
      </c>
      <c r="K55" s="1">
        <v>0</v>
      </c>
      <c r="L55" s="1">
        <v>4815</v>
      </c>
      <c r="M55" s="4">
        <f t="shared" si="1"/>
        <v>0.20204887682053813</v>
      </c>
    </row>
    <row r="56" spans="1:13" x14ac:dyDescent="0.25">
      <c r="A56" s="2" t="s">
        <v>131</v>
      </c>
      <c r="B56" s="3" t="s">
        <v>48</v>
      </c>
      <c r="C56" s="1">
        <v>2526</v>
      </c>
      <c r="D56" s="1">
        <v>2020.8000000000002</v>
      </c>
      <c r="E56" s="1">
        <v>2021</v>
      </c>
      <c r="F56" s="1">
        <v>333</v>
      </c>
      <c r="G56" s="1">
        <v>100</v>
      </c>
      <c r="H56" s="1">
        <v>1125</v>
      </c>
      <c r="I56" s="1">
        <v>0</v>
      </c>
      <c r="J56" s="1">
        <v>0</v>
      </c>
      <c r="K56" s="1">
        <v>0</v>
      </c>
      <c r="L56" s="1">
        <v>463</v>
      </c>
      <c r="M56" s="4">
        <f t="shared" si="1"/>
        <v>0.21425037110341416</v>
      </c>
    </row>
    <row r="57" spans="1:13" x14ac:dyDescent="0.25">
      <c r="A57" s="2" t="s">
        <v>132</v>
      </c>
      <c r="B57" s="3" t="s">
        <v>49</v>
      </c>
      <c r="C57" s="1">
        <v>7146</v>
      </c>
      <c r="D57" s="1">
        <v>5716.8</v>
      </c>
      <c r="E57" s="1">
        <v>5717</v>
      </c>
      <c r="F57" s="1">
        <v>943</v>
      </c>
      <c r="G57" s="1">
        <v>593</v>
      </c>
      <c r="H57" s="1">
        <v>1700</v>
      </c>
      <c r="I57" s="1">
        <v>93</v>
      </c>
      <c r="J57" s="1">
        <v>0</v>
      </c>
      <c r="K57" s="1">
        <v>70</v>
      </c>
      <c r="L57" s="1">
        <v>2318</v>
      </c>
      <c r="M57" s="4">
        <f t="shared" si="1"/>
        <v>0.2686723806192059</v>
      </c>
    </row>
    <row r="58" spans="1:13" x14ac:dyDescent="0.25">
      <c r="A58" s="2" t="s">
        <v>133</v>
      </c>
      <c r="B58" s="3" t="s">
        <v>50</v>
      </c>
      <c r="C58" s="1">
        <v>5420</v>
      </c>
      <c r="D58" s="1">
        <v>4336</v>
      </c>
      <c r="E58" s="1">
        <v>4336</v>
      </c>
      <c r="F58" s="1">
        <v>715</v>
      </c>
      <c r="G58" s="1">
        <v>300</v>
      </c>
      <c r="H58" s="1">
        <v>1600</v>
      </c>
      <c r="I58" s="1">
        <v>0</v>
      </c>
      <c r="J58" s="1">
        <v>0</v>
      </c>
      <c r="K58" s="1">
        <v>0</v>
      </c>
      <c r="L58" s="1">
        <v>1721</v>
      </c>
      <c r="M58" s="4">
        <f t="shared" si="1"/>
        <v>0.23408671586715868</v>
      </c>
    </row>
    <row r="59" spans="1:13" x14ac:dyDescent="0.25">
      <c r="A59" s="2" t="s">
        <v>134</v>
      </c>
      <c r="B59" s="3" t="s">
        <v>51</v>
      </c>
      <c r="C59" s="1">
        <v>1867</v>
      </c>
      <c r="D59" s="1">
        <v>1493.6000000000001</v>
      </c>
      <c r="E59" s="1">
        <v>1504</v>
      </c>
      <c r="F59" s="1">
        <v>540</v>
      </c>
      <c r="G59" s="1">
        <v>30</v>
      </c>
      <c r="H59" s="1">
        <v>610</v>
      </c>
      <c r="I59" s="1">
        <v>0</v>
      </c>
      <c r="J59" s="1">
        <v>0</v>
      </c>
      <c r="K59" s="1">
        <v>0</v>
      </c>
      <c r="L59" s="1">
        <v>324</v>
      </c>
      <c r="M59" s="4">
        <f t="shared" si="1"/>
        <v>0.37898936170212766</v>
      </c>
    </row>
    <row r="60" spans="1:13" x14ac:dyDescent="0.25">
      <c r="A60" s="2" t="s">
        <v>135</v>
      </c>
      <c r="B60" s="3" t="s">
        <v>52</v>
      </c>
      <c r="C60" s="1">
        <v>1045</v>
      </c>
      <c r="D60" s="1">
        <v>836</v>
      </c>
      <c r="E60" s="1">
        <v>840</v>
      </c>
      <c r="F60" s="1">
        <v>138</v>
      </c>
      <c r="G60" s="1">
        <v>80</v>
      </c>
      <c r="H60" s="1">
        <v>225</v>
      </c>
      <c r="I60" s="1">
        <v>0</v>
      </c>
      <c r="J60" s="1">
        <v>0</v>
      </c>
      <c r="K60" s="1">
        <v>41</v>
      </c>
      <c r="L60" s="1">
        <v>356</v>
      </c>
      <c r="M60" s="4">
        <f t="shared" si="1"/>
        <v>0.25952380952380955</v>
      </c>
    </row>
    <row r="61" spans="1:13" x14ac:dyDescent="0.25">
      <c r="A61" s="2" t="s">
        <v>136</v>
      </c>
      <c r="B61" s="3" t="s">
        <v>53</v>
      </c>
      <c r="C61" s="1">
        <v>5062</v>
      </c>
      <c r="D61" s="1">
        <v>4049.6000000000004</v>
      </c>
      <c r="E61" s="1">
        <v>4050</v>
      </c>
      <c r="F61" s="1">
        <v>668</v>
      </c>
      <c r="G61" s="1">
        <v>191</v>
      </c>
      <c r="H61" s="1">
        <v>1545</v>
      </c>
      <c r="I61" s="1">
        <v>0</v>
      </c>
      <c r="J61" s="1">
        <v>0</v>
      </c>
      <c r="K61" s="1">
        <v>500</v>
      </c>
      <c r="L61" s="1">
        <v>1146</v>
      </c>
      <c r="M61" s="4">
        <f t="shared" si="1"/>
        <v>0.21209876543209877</v>
      </c>
    </row>
    <row r="62" spans="1:13" x14ac:dyDescent="0.25">
      <c r="A62" s="2" t="s">
        <v>137</v>
      </c>
      <c r="B62" s="3" t="s">
        <v>54</v>
      </c>
      <c r="C62" s="1">
        <v>13228</v>
      </c>
      <c r="D62" s="1">
        <v>10582.400000000001</v>
      </c>
      <c r="E62" s="1">
        <v>10582.400000000001</v>
      </c>
      <c r="F62" s="1">
        <v>1390</v>
      </c>
      <c r="G62" s="1">
        <v>356</v>
      </c>
      <c r="H62" s="1">
        <v>2740</v>
      </c>
      <c r="I62" s="1">
        <v>277</v>
      </c>
      <c r="J62" s="1">
        <v>0</v>
      </c>
      <c r="K62" s="1">
        <v>0</v>
      </c>
      <c r="L62" s="1">
        <v>5819</v>
      </c>
      <c r="M62" s="4">
        <f t="shared" si="1"/>
        <v>0.1649909283338373</v>
      </c>
    </row>
    <row r="63" spans="1:13" x14ac:dyDescent="0.25">
      <c r="A63" s="2" t="s">
        <v>138</v>
      </c>
      <c r="B63" s="3" t="s">
        <v>55</v>
      </c>
      <c r="C63" s="1">
        <v>1454</v>
      </c>
      <c r="D63" s="1">
        <v>1163.2</v>
      </c>
      <c r="E63" s="1">
        <v>1137</v>
      </c>
      <c r="F63" s="1">
        <v>188</v>
      </c>
      <c r="G63" s="1">
        <v>76</v>
      </c>
      <c r="H63" s="1">
        <v>493</v>
      </c>
      <c r="I63" s="1">
        <v>0</v>
      </c>
      <c r="J63" s="1">
        <v>80</v>
      </c>
      <c r="K63" s="1">
        <v>30</v>
      </c>
      <c r="L63" s="1">
        <v>270</v>
      </c>
      <c r="M63" s="4">
        <f t="shared" si="1"/>
        <v>0.23218997361477572</v>
      </c>
    </row>
    <row r="64" spans="1:13" ht="18" customHeight="1" x14ac:dyDescent="0.25">
      <c r="A64" s="2" t="s">
        <v>139</v>
      </c>
      <c r="B64" s="3" t="s">
        <v>56</v>
      </c>
      <c r="C64" s="1">
        <v>3170</v>
      </c>
      <c r="D64" s="1">
        <v>2536</v>
      </c>
      <c r="E64" s="1">
        <v>2536</v>
      </c>
      <c r="F64" s="1">
        <v>418</v>
      </c>
      <c r="G64" s="1">
        <v>160</v>
      </c>
      <c r="H64" s="1">
        <v>1000</v>
      </c>
      <c r="I64" s="1">
        <v>0</v>
      </c>
      <c r="J64" s="1">
        <v>0</v>
      </c>
      <c r="K64" s="1">
        <v>0</v>
      </c>
      <c r="L64" s="1">
        <v>958</v>
      </c>
      <c r="M64" s="4">
        <f t="shared" si="1"/>
        <v>0.2279179810725552</v>
      </c>
    </row>
    <row r="65" spans="1:13" x14ac:dyDescent="0.25">
      <c r="A65" s="9" t="s">
        <v>140</v>
      </c>
      <c r="B65" s="3" t="s">
        <v>57</v>
      </c>
      <c r="C65" s="1">
        <v>366</v>
      </c>
      <c r="D65" s="1">
        <v>292.8</v>
      </c>
      <c r="E65" s="1">
        <v>293</v>
      </c>
      <c r="F65" s="1">
        <v>48</v>
      </c>
      <c r="G65" s="1">
        <v>18</v>
      </c>
      <c r="H65" s="1">
        <v>120</v>
      </c>
      <c r="I65" s="1">
        <v>0</v>
      </c>
      <c r="J65" s="1">
        <v>0</v>
      </c>
      <c r="K65" s="1">
        <v>52</v>
      </c>
      <c r="L65" s="1">
        <v>55</v>
      </c>
      <c r="M65" s="4">
        <f t="shared" si="1"/>
        <v>0.22525597269624573</v>
      </c>
    </row>
    <row r="66" spans="1:13" x14ac:dyDescent="0.25">
      <c r="A66" s="2" t="s">
        <v>141</v>
      </c>
      <c r="B66" s="3" t="s">
        <v>58</v>
      </c>
      <c r="C66" s="1">
        <v>6198</v>
      </c>
      <c r="D66" s="1">
        <v>4958.4000000000005</v>
      </c>
      <c r="E66" s="1">
        <v>4958</v>
      </c>
      <c r="F66" s="1">
        <v>818</v>
      </c>
      <c r="G66" s="1">
        <v>230</v>
      </c>
      <c r="H66" s="1">
        <v>2140</v>
      </c>
      <c r="I66" s="1">
        <v>0</v>
      </c>
      <c r="J66" s="1">
        <v>0</v>
      </c>
      <c r="K66" s="1">
        <v>15</v>
      </c>
      <c r="L66" s="1">
        <v>1755</v>
      </c>
      <c r="M66" s="4">
        <f t="shared" si="1"/>
        <v>0.21137555465913674</v>
      </c>
    </row>
    <row r="67" spans="1:13" x14ac:dyDescent="0.25">
      <c r="A67" s="2" t="s">
        <v>142</v>
      </c>
      <c r="B67" s="3" t="s">
        <v>59</v>
      </c>
      <c r="C67" s="1">
        <v>9242</v>
      </c>
      <c r="D67" s="1">
        <v>7393.6</v>
      </c>
      <c r="E67" s="1">
        <v>7394</v>
      </c>
      <c r="F67" s="1">
        <v>1220</v>
      </c>
      <c r="G67" s="1">
        <v>380</v>
      </c>
      <c r="H67" s="1">
        <v>2620</v>
      </c>
      <c r="I67" s="1">
        <v>0</v>
      </c>
      <c r="J67" s="1">
        <v>0</v>
      </c>
      <c r="K67" s="1">
        <v>0</v>
      </c>
      <c r="L67" s="1">
        <v>3174</v>
      </c>
      <c r="M67" s="4">
        <f t="shared" si="1"/>
        <v>0.21639166892074654</v>
      </c>
    </row>
    <row r="68" spans="1:13" x14ac:dyDescent="0.25">
      <c r="A68" s="2" t="s">
        <v>143</v>
      </c>
      <c r="B68" s="3" t="s">
        <v>60</v>
      </c>
      <c r="C68" s="1">
        <v>4588</v>
      </c>
      <c r="D68" s="1">
        <v>3670.4</v>
      </c>
      <c r="E68" s="1">
        <v>3670</v>
      </c>
      <c r="F68" s="1">
        <v>581</v>
      </c>
      <c r="G68" s="1">
        <v>25</v>
      </c>
      <c r="H68" s="1">
        <v>1800</v>
      </c>
      <c r="I68" s="1">
        <v>0</v>
      </c>
      <c r="J68" s="1">
        <v>0</v>
      </c>
      <c r="K68" s="1">
        <v>0</v>
      </c>
      <c r="L68" s="1">
        <v>1264</v>
      </c>
      <c r="M68" s="4">
        <f t="shared" si="1"/>
        <v>0.16512261580381471</v>
      </c>
    </row>
    <row r="69" spans="1:13" x14ac:dyDescent="0.25">
      <c r="A69" s="2" t="s">
        <v>144</v>
      </c>
      <c r="B69" s="3" t="s">
        <v>61</v>
      </c>
      <c r="C69" s="1">
        <v>5500</v>
      </c>
      <c r="D69" s="1">
        <v>4400</v>
      </c>
      <c r="E69" s="1">
        <v>4400</v>
      </c>
      <c r="F69" s="1">
        <v>426</v>
      </c>
      <c r="G69" s="1">
        <v>300</v>
      </c>
      <c r="H69" s="1">
        <v>1570</v>
      </c>
      <c r="I69" s="1">
        <v>0</v>
      </c>
      <c r="J69" s="1">
        <v>0</v>
      </c>
      <c r="K69" s="1">
        <v>1700</v>
      </c>
      <c r="L69" s="1">
        <v>404</v>
      </c>
      <c r="M69" s="4">
        <f t="shared" si="1"/>
        <v>0.16500000000000001</v>
      </c>
    </row>
    <row r="70" spans="1:13" x14ac:dyDescent="0.25">
      <c r="A70" s="10" t="s">
        <v>145</v>
      </c>
      <c r="B70" s="3" t="s">
        <v>62</v>
      </c>
      <c r="C70" s="1">
        <v>2962</v>
      </c>
      <c r="D70" s="1">
        <v>2369.6</v>
      </c>
      <c r="E70" s="1">
        <v>2370</v>
      </c>
      <c r="F70" s="1">
        <v>391</v>
      </c>
      <c r="G70" s="1">
        <v>95</v>
      </c>
      <c r="H70" s="1">
        <v>1200</v>
      </c>
      <c r="I70" s="1">
        <v>0</v>
      </c>
      <c r="J70" s="1">
        <v>0</v>
      </c>
      <c r="K70" s="1">
        <v>370</v>
      </c>
      <c r="L70" s="1">
        <v>314</v>
      </c>
      <c r="M70" s="4">
        <f t="shared" ref="M70:M79" si="2">(F70+G70)/E70</f>
        <v>0.20506329113924052</v>
      </c>
    </row>
    <row r="71" spans="1:13" x14ac:dyDescent="0.25">
      <c r="A71" s="2" t="s">
        <v>146</v>
      </c>
      <c r="B71" s="3" t="s">
        <v>63</v>
      </c>
      <c r="C71" s="1">
        <v>4007</v>
      </c>
      <c r="D71" s="1">
        <v>3205.6000000000004</v>
      </c>
      <c r="E71" s="1">
        <v>3206</v>
      </c>
      <c r="F71" s="1">
        <v>529</v>
      </c>
      <c r="G71" s="1">
        <v>50</v>
      </c>
      <c r="H71" s="1">
        <v>1500</v>
      </c>
      <c r="I71" s="1">
        <v>100</v>
      </c>
      <c r="J71" s="1">
        <v>0</v>
      </c>
      <c r="K71" s="1">
        <v>600</v>
      </c>
      <c r="L71" s="1">
        <v>427</v>
      </c>
      <c r="M71" s="4">
        <f t="shared" si="2"/>
        <v>0.18059887710542732</v>
      </c>
    </row>
    <row r="72" spans="1:13" ht="31.5" x14ac:dyDescent="0.25">
      <c r="A72" s="2" t="s">
        <v>147</v>
      </c>
      <c r="B72" s="3" t="s">
        <v>80</v>
      </c>
      <c r="C72" s="1">
        <v>242</v>
      </c>
      <c r="D72" s="1">
        <v>193.60000000000002</v>
      </c>
      <c r="E72" s="1">
        <v>194</v>
      </c>
      <c r="F72" s="1">
        <v>32</v>
      </c>
      <c r="G72" s="1">
        <v>18</v>
      </c>
      <c r="H72" s="1">
        <v>50</v>
      </c>
      <c r="I72" s="1">
        <v>0</v>
      </c>
      <c r="J72" s="1">
        <v>0</v>
      </c>
      <c r="K72" s="1">
        <v>0</v>
      </c>
      <c r="L72" s="1">
        <v>94</v>
      </c>
      <c r="M72" s="4">
        <f t="shared" si="2"/>
        <v>0.25773195876288657</v>
      </c>
    </row>
    <row r="73" spans="1:13" x14ac:dyDescent="0.25">
      <c r="A73" s="2" t="s">
        <v>148</v>
      </c>
      <c r="B73" s="3" t="s">
        <v>64</v>
      </c>
      <c r="C73" s="1">
        <v>2300</v>
      </c>
      <c r="D73" s="1">
        <v>1840</v>
      </c>
      <c r="E73" s="1">
        <v>1840</v>
      </c>
      <c r="F73" s="1">
        <v>184</v>
      </c>
      <c r="G73" s="1">
        <v>120</v>
      </c>
      <c r="H73" s="1">
        <v>425</v>
      </c>
      <c r="I73" s="1">
        <v>0</v>
      </c>
      <c r="J73" s="1">
        <v>0</v>
      </c>
      <c r="K73" s="1">
        <v>640</v>
      </c>
      <c r="L73" s="1">
        <v>471</v>
      </c>
      <c r="M73" s="4">
        <f t="shared" si="2"/>
        <v>0.16521739130434782</v>
      </c>
    </row>
    <row r="74" spans="1:13" x14ac:dyDescent="0.25">
      <c r="A74" s="2" t="s">
        <v>149</v>
      </c>
      <c r="B74" s="3" t="s">
        <v>65</v>
      </c>
      <c r="C74" s="1">
        <v>1834</v>
      </c>
      <c r="D74" s="1">
        <v>1467.2</v>
      </c>
      <c r="E74" s="1">
        <v>1467</v>
      </c>
      <c r="F74" s="1">
        <v>242</v>
      </c>
      <c r="G74" s="1">
        <v>20</v>
      </c>
      <c r="H74" s="1">
        <v>780</v>
      </c>
      <c r="I74" s="1">
        <v>0</v>
      </c>
      <c r="J74" s="1">
        <v>0</v>
      </c>
      <c r="K74" s="1">
        <v>125</v>
      </c>
      <c r="L74" s="1">
        <v>300</v>
      </c>
      <c r="M74" s="4">
        <f t="shared" si="2"/>
        <v>0.17859577368779822</v>
      </c>
    </row>
    <row r="75" spans="1:13" ht="31.5" x14ac:dyDescent="0.25">
      <c r="A75" s="2" t="s">
        <v>150</v>
      </c>
      <c r="B75" s="3" t="s">
        <v>66</v>
      </c>
      <c r="C75" s="1">
        <v>2738</v>
      </c>
      <c r="D75" s="1">
        <v>2190.4</v>
      </c>
      <c r="E75" s="1">
        <v>2190</v>
      </c>
      <c r="F75" s="1">
        <v>361</v>
      </c>
      <c r="G75" s="1">
        <v>170</v>
      </c>
      <c r="H75" s="1">
        <v>1180</v>
      </c>
      <c r="I75" s="1">
        <v>0</v>
      </c>
      <c r="J75" s="1">
        <v>0</v>
      </c>
      <c r="K75" s="1">
        <v>60</v>
      </c>
      <c r="L75" s="1">
        <v>419</v>
      </c>
      <c r="M75" s="4">
        <f t="shared" si="2"/>
        <v>0.24246575342465754</v>
      </c>
    </row>
    <row r="76" spans="1:13" x14ac:dyDescent="0.25">
      <c r="A76" s="2" t="s">
        <v>151</v>
      </c>
      <c r="B76" s="3" t="s">
        <v>67</v>
      </c>
      <c r="C76" s="1">
        <v>4299</v>
      </c>
      <c r="D76" s="1">
        <v>3439.2000000000003</v>
      </c>
      <c r="E76" s="1">
        <v>3439</v>
      </c>
      <c r="F76" s="1">
        <v>567</v>
      </c>
      <c r="G76" s="1">
        <v>160</v>
      </c>
      <c r="H76" s="1">
        <v>1600</v>
      </c>
      <c r="I76" s="1">
        <v>0</v>
      </c>
      <c r="J76" s="1">
        <v>0</v>
      </c>
      <c r="K76" s="1">
        <v>0</v>
      </c>
      <c r="L76" s="1">
        <v>1112</v>
      </c>
      <c r="M76" s="4">
        <f t="shared" si="2"/>
        <v>0.211398662401861</v>
      </c>
    </row>
    <row r="77" spans="1:13" x14ac:dyDescent="0.25">
      <c r="A77" s="2" t="s">
        <v>152</v>
      </c>
      <c r="B77" s="3" t="s">
        <v>68</v>
      </c>
      <c r="C77" s="1">
        <v>1807</v>
      </c>
      <c r="D77" s="1">
        <v>1445.6000000000001</v>
      </c>
      <c r="E77" s="1">
        <v>1446</v>
      </c>
      <c r="F77" s="1">
        <v>239</v>
      </c>
      <c r="G77" s="1">
        <v>60</v>
      </c>
      <c r="H77" s="1">
        <v>700</v>
      </c>
      <c r="I77" s="1">
        <v>0</v>
      </c>
      <c r="J77" s="1">
        <v>0</v>
      </c>
      <c r="K77" s="1">
        <v>0</v>
      </c>
      <c r="L77" s="1">
        <v>447</v>
      </c>
      <c r="M77" s="4">
        <f t="shared" si="2"/>
        <v>0.20677731673582295</v>
      </c>
    </row>
    <row r="78" spans="1:13" x14ac:dyDescent="0.25">
      <c r="A78" s="2" t="s">
        <v>153</v>
      </c>
      <c r="B78" s="3" t="s">
        <v>69</v>
      </c>
      <c r="C78" s="1">
        <v>384</v>
      </c>
      <c r="D78" s="1">
        <v>307.20000000000005</v>
      </c>
      <c r="E78" s="1">
        <v>307</v>
      </c>
      <c r="F78" s="1">
        <v>51</v>
      </c>
      <c r="G78" s="1">
        <v>0</v>
      </c>
      <c r="H78" s="1">
        <v>130</v>
      </c>
      <c r="I78" s="1">
        <v>0</v>
      </c>
      <c r="J78" s="1">
        <v>0</v>
      </c>
      <c r="K78" s="1">
        <v>50</v>
      </c>
      <c r="L78" s="1">
        <v>76</v>
      </c>
      <c r="M78" s="4">
        <f t="shared" si="2"/>
        <v>0.16612377850162866</v>
      </c>
    </row>
    <row r="79" spans="1:13" x14ac:dyDescent="0.25">
      <c r="A79" s="2" t="s">
        <v>154</v>
      </c>
      <c r="B79" s="3" t="s">
        <v>0</v>
      </c>
      <c r="C79" s="1">
        <v>547873</v>
      </c>
      <c r="D79" s="1">
        <v>438298.4</v>
      </c>
      <c r="E79" s="1">
        <f t="shared" ref="E79" si="3">F79+G79+H79+I79+J79+K79+L79</f>
        <v>439535.23600000003</v>
      </c>
      <c r="F79" s="1">
        <f>D79*0.165</f>
        <v>72319.236000000004</v>
      </c>
      <c r="G79" s="1">
        <f t="shared" ref="G79:L79" si="4">SUM(G6:G78)</f>
        <v>17695</v>
      </c>
      <c r="H79" s="1">
        <f t="shared" si="4"/>
        <v>120438</v>
      </c>
      <c r="I79" s="1">
        <f t="shared" si="4"/>
        <v>2172</v>
      </c>
      <c r="J79" s="1">
        <f t="shared" si="4"/>
        <v>80</v>
      </c>
      <c r="K79" s="1">
        <f t="shared" si="4"/>
        <v>23923</v>
      </c>
      <c r="L79" s="1">
        <f t="shared" si="4"/>
        <v>202908</v>
      </c>
      <c r="M79" s="4">
        <f t="shared" si="2"/>
        <v>0.20479412940627131</v>
      </c>
    </row>
    <row r="80" spans="1:13" x14ac:dyDescent="0.25">
      <c r="A80" s="17"/>
      <c r="B80" s="17"/>
      <c r="C80" s="7"/>
      <c r="D80" s="7"/>
      <c r="E80" s="7"/>
      <c r="F80" s="7"/>
      <c r="G80" s="7"/>
      <c r="H80" s="7"/>
      <c r="I80" s="7"/>
      <c r="J80" s="7"/>
      <c r="K80" s="7"/>
      <c r="L80" s="7"/>
    </row>
    <row r="81" spans="1:12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</row>
    <row r="82" spans="1:12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</row>
  </sheetData>
  <mergeCells count="9">
    <mergeCell ref="M3:M4"/>
    <mergeCell ref="A80:B80"/>
    <mergeCell ref="A81:L82"/>
    <mergeCell ref="A3:A4"/>
    <mergeCell ref="B3:B4"/>
    <mergeCell ref="F3:L3"/>
    <mergeCell ref="C3:C4"/>
    <mergeCell ref="D3:D4"/>
    <mergeCell ref="E3:E4"/>
  </mergeCells>
  <pageMargins left="0.98425196850393704" right="0.39370078740157483" top="0.78740157480314965" bottom="0.78740157480314965" header="0.31496062992125984" footer="0.31496062992125984"/>
  <pageSetup paperSize="9" scale="45" fitToHeight="0" orientation="landscape" r:id="rId1"/>
  <headerFooter differentFirst="1"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Ситник Антон Юрьевич</dc:creator>
  <cp:lastModifiedBy>Ситник Антон Юрьевич</cp:lastModifiedBy>
  <cp:lastPrinted>2021-01-21T10:29:05Z</cp:lastPrinted>
  <dcterms:created xsi:type="dcterms:W3CDTF">2017-07-28T05:49:16Z</dcterms:created>
  <dcterms:modified xsi:type="dcterms:W3CDTF">2022-01-14T11:15:40Z</dcterms:modified>
</cp:coreProperties>
</file>