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.omelik\Desktop\СБОР 1-ДО за 2020 год\"/>
    </mc:Choice>
  </mc:AlternateContent>
  <bookViews>
    <workbookView xWindow="0" yWindow="0" windowWidth="28800" windowHeight="14235" tabRatio="92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 fullCalcOnLoad="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0" i="12" s="1"/>
  <c r="E450" i="12" s="1"/>
  <c r="H452" i="12"/>
  <c r="H454" i="12"/>
  <c r="A454" i="12"/>
  <c r="H436" i="12"/>
  <c r="H435" i="12"/>
  <c r="H434" i="12"/>
  <c r="H113" i="12"/>
  <c r="H112" i="12" s="1"/>
  <c r="E112" i="12" s="1"/>
  <c r="H115" i="12"/>
  <c r="H114" i="12" s="1"/>
  <c r="E114" i="12" s="1"/>
  <c r="H449" i="12"/>
  <c r="H448" i="12"/>
  <c r="H447" i="12"/>
  <c r="H446" i="12"/>
  <c r="H445" i="12"/>
  <c r="H444" i="12"/>
  <c r="H443" i="12"/>
  <c r="H442" i="12"/>
  <c r="H441" i="12" s="1"/>
  <c r="E441" i="12" s="1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1" i="12" s="1"/>
  <c r="E411" i="12" s="1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23" i="12" s="1"/>
  <c r="E123" i="12" s="1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5" i="12" s="1"/>
  <c r="E105" i="12" s="1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H14" i="12" s="1"/>
  <c r="E14" i="12" s="1"/>
  <c r="A443" i="12"/>
  <c r="A444" i="12"/>
  <c r="A445" i="12"/>
  <c r="A446" i="12"/>
  <c r="A447" i="12"/>
  <c r="A448" i="12"/>
  <c r="A449" i="12"/>
  <c r="A442" i="12"/>
  <c r="A441" i="12"/>
  <c r="A440" i="12"/>
  <c r="A439" i="12"/>
  <c r="H438" i="12"/>
  <c r="E438" i="12" s="1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<sst xmlns="http://schemas.openxmlformats.org/spreadsheetml/2006/main" count="771" uniqueCount="732">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</sst>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"/>
    <numFmt numFmtId="177" formatCode="\(00\)"/>
    <numFmt numFmtId="178" formatCode="[$-F800]dddd\,\ mmmm\ dd\,\ yyyy"/>
    <numFmt numFmtId="179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72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72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7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79" fontId="2" fillId="0" borderId="0" xfId="0" quotePrefix="1" applyNumberFormat="1" applyFont="1"/>
    <xf numFmtId="179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179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8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2" workbookViewId="0">
      <selection activeCell="AQ20" sqref="AQ20:AS2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96" t="s">
        <v>0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24" t="s">
        <v>1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spans="1:87" ht="15" customHeight="1" thickBot="1" x14ac:dyDescent="0.25"/>
    <row r="17" spans="1:87" ht="15" customHeight="1" thickBot="1" x14ac:dyDescent="0.25">
      <c r="H17" s="110" t="s">
        <v>96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spans="1:87" ht="20.100000000000001" customHeight="1" thickBot="1" x14ac:dyDescent="0.25"/>
    <row r="19" spans="1:87" ht="15" customHeight="1" x14ac:dyDescent="0.2">
      <c r="K19" s="127" t="s">
        <v>13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:87" ht="15" customHeight="1" thickBot="1" x14ac:dyDescent="0.25">
      <c r="K20" s="130" t="s">
        <v>2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2020</v>
      </c>
      <c r="AR20" s="99"/>
      <c r="AS20" s="99"/>
      <c r="AT20" s="132" t="s">
        <v>3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spans="1:87" ht="20.100000000000001" customHeight="1" thickBot="1" x14ac:dyDescent="0.25"/>
    <row r="22" spans="1:87" ht="15.75" customHeight="1" thickBot="1" x14ac:dyDescent="0.25">
      <c r="A22" s="107" t="s">
        <v>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5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12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 x14ac:dyDescent="0.2">
      <c r="A23" s="113" t="s">
        <v>68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67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95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950000000000003" customHeight="1" x14ac:dyDescent="0.2">
      <c r="A24" s="100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 x14ac:dyDescent="0.2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7" ht="15" customHeight="1" thickBot="1" x14ac:dyDescent="0.25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6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7" t="s">
        <v>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customFormat="1" ht="15.95" customHeight="1" thickBot="1" x14ac:dyDescent="0.25">
      <c r="A30" s="137" t="s">
        <v>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customFormat="1" ht="15.95" customHeight="1" thickBot="1" x14ac:dyDescent="0.25">
      <c r="A31" s="116" t="s">
        <v>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10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customForma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11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customForma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customFormat="1" x14ac:dyDescent="0.2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customFormat="1" x14ac:dyDescent="0.2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customFormat="1" x14ac:dyDescent="0.2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customFormat="1" ht="13.5" thickBot="1" x14ac:dyDescent="0.25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customFormat="1" ht="15" customHeight="1" thickBot="1" x14ac:dyDescent="0.25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15.75" x14ac:dyDescent="0.2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 x14ac:dyDescent="0.2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 x14ac:dyDescent="0.2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 x14ac:dyDescent="0.2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 x14ac:dyDescent="0.2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 x14ac:dyDescent="0.2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 x14ac:dyDescent="0.2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 x14ac:dyDescent="0.2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 x14ac:dyDescent="0.2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 x14ac:dyDescent="0.2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23" ht="15.75" x14ac:dyDescent="0.2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75" x14ac:dyDescent="0.2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23" ht="15.75" x14ac:dyDescent="0.2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 x14ac:dyDescent="0.2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23" ht="15.75" x14ac:dyDescent="0.2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23" ht="15.75" x14ac:dyDescent="0.2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23" ht="15.75" x14ac:dyDescent="0.2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23" s="5" customFormat="1" ht="38.25" customHeight="1" x14ac:dyDescent="0.2">
      <c r="A44" s="165" t="s">
        <v>730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 x14ac:dyDescent="0.2">
      <c r="A45" s="166" t="s">
        <v>731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:23" s="5" customFormat="1" x14ac:dyDescent="0.2">
      <c r="P46" s="91" t="s">
        <v>649</v>
      </c>
      <c r="Q46" s="91"/>
      <c r="S46" s="91" t="s">
        <v>729</v>
      </c>
      <c r="T46" s="91"/>
      <c r="U46" s="91"/>
      <c r="W46" s="21" t="s">
        <v>650</v>
      </c>
    </row>
    <row r="47" spans="1:23" s="5" customFormat="1" x14ac:dyDescent="0.2"/>
    <row r="48" spans="1:23" s="5" customFormat="1" ht="15.75" x14ac:dyDescent="0.2">
      <c r="O48" s="32"/>
      <c r="P48" s="163"/>
      <c r="Q48" s="163"/>
      <c r="S48" s="164"/>
      <c r="T48" s="164"/>
      <c r="U48" s="164"/>
    </row>
    <row r="49" spans="16:21" s="5" customFormat="1" x14ac:dyDescent="0.2">
      <c r="P49" s="91" t="s">
        <v>651</v>
      </c>
      <c r="Q49" s="91"/>
      <c r="S49" s="162" t="s">
        <v>652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x14ac:dyDescent="0.2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SUM(H4:H11,H12,H14,H105,H112,H114,H123,H411,H438,H441,H450)</f>
        <v>7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1</v>
      </c>
      <c r="J4" s="5" t="s">
        <v>117</v>
      </c>
      <c r="K4" s="5">
        <v>2</v>
      </c>
      <c r="L4" s="5" t="s">
        <v>118</v>
      </c>
      <c r="M4" s="5" t="str">
        <f>IF(P_1=0,"Нет данных",P_1)</f>
        <v>Нет данных</v>
      </c>
      <c r="O4" s="77">
        <f ca="1">TODAY()</f>
        <v>44216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1</v>
      </c>
      <c r="J5" s="5" t="s">
        <v>120</v>
      </c>
      <c r="K5" s="5">
        <v>3</v>
      </c>
      <c r="L5" s="5" t="s">
        <v>121</v>
      </c>
      <c r="M5" s="5" t="str">
        <f>IF(P_2=0,"Нет данных",P_2)</f>
        <v>Нет данных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1</v>
      </c>
      <c r="J7" s="5" t="s">
        <v>126</v>
      </c>
      <c r="K7" s="5">
        <v>5</v>
      </c>
      <c r="L7" s="5" t="s">
        <v>127</v>
      </c>
      <c r="M7" s="5" t="str">
        <f>IF(P_4=0,"Нет данных",P_4)</f>
        <v>Нет данных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1</v>
      </c>
      <c r="J8" s="78" t="s">
        <v>129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133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 x14ac:dyDescent="0.2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 x14ac:dyDescent="0.2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 x14ac:dyDescent="0.2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 x14ac:dyDescent="0.2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 x14ac:dyDescent="0.2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 x14ac:dyDescent="0.2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 x14ac:dyDescent="0.2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 x14ac:dyDescent="0.2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 x14ac:dyDescent="0.2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 x14ac:dyDescent="0.2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 x14ac:dyDescent="0.2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 x14ac:dyDescent="0.2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 x14ac:dyDescent="0.2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71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600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576</v>
      </c>
      <c r="O21" s="55">
        <v>1</v>
      </c>
      <c r="P21" s="8"/>
      <c r="Q21" s="8"/>
      <c r="R21" s="8"/>
      <c r="S21" s="8"/>
      <c r="T21" s="8"/>
    </row>
    <row r="22" spans="14:20" ht="15.75" x14ac:dyDescent="0.25">
      <c r="N22" s="64" t="s">
        <v>33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 x14ac:dyDescent="0.2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 x14ac:dyDescent="0.2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 x14ac:dyDescent="0.2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 x14ac:dyDescent="0.2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 x14ac:dyDescent="0.2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 x14ac:dyDescent="0.2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 x14ac:dyDescent="0.2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 x14ac:dyDescent="0.2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 customHeight="1" x14ac:dyDescent="0.25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 customHeight="1" x14ac:dyDescent="0.25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0.100000000000001" customHeight="1" x14ac:dyDescent="0.25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20.100000000000001" customHeight="1" x14ac:dyDescent="0.25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0.100000000000001" customHeight="1" x14ac:dyDescent="0.25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 x14ac:dyDescent="0.25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 x14ac:dyDescent="0.25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 x14ac:dyDescent="0.25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20.100000000000001" customHeight="1" x14ac:dyDescent="0.25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 x14ac:dyDescent="0.25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 x14ac:dyDescent="0.25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20.100000000000001" customHeight="1" x14ac:dyDescent="0.25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20.100000000000001" customHeight="1" x14ac:dyDescent="0.25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 x14ac:dyDescent="0.25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20.100000000000001" customHeight="1" x14ac:dyDescent="0.25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60" customHeight="1" x14ac:dyDescent="0.25">
      <c r="A37" s="17" t="s">
        <v>669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646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647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648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91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92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 x14ac:dyDescent="0.2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 x14ac:dyDescent="0.2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 x14ac:dyDescent="0.2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 x14ac:dyDescent="0.2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 x14ac:dyDescent="0.2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 x14ac:dyDescent="0.2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 x14ac:dyDescent="0.2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 x14ac:dyDescent="0.2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 x14ac:dyDescent="0.2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 x14ac:dyDescent="0.2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 x14ac:dyDescent="0.2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 x14ac:dyDescent="0.2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 x14ac:dyDescent="0.2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 x14ac:dyDescent="0.2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 x14ac:dyDescent="0.2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 x14ac:dyDescent="0.2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 x14ac:dyDescent="0.2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 x14ac:dyDescent="0.2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 x14ac:dyDescent="0.2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 x14ac:dyDescent="0.2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 x14ac:dyDescent="0.2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 x14ac:dyDescent="0.2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 x14ac:dyDescent="0.2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 x14ac:dyDescent="0.2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 x14ac:dyDescent="0.2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 x14ac:dyDescent="0.2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 x14ac:dyDescent="0.2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 x14ac:dyDescent="0.2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 x14ac:dyDescent="0.2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 x14ac:dyDescent="0.2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 x14ac:dyDescent="0.2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 x14ac:dyDescent="0.2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 x14ac:dyDescent="0.2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 x14ac:dyDescent="0.2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 x14ac:dyDescent="0.2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 x14ac:dyDescent="0.2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 x14ac:dyDescent="0.2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 x14ac:dyDescent="0.2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 x14ac:dyDescent="0.2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 x14ac:dyDescent="0.2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 x14ac:dyDescent="0.2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 x14ac:dyDescent="0.2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 x14ac:dyDescent="0.2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 x14ac:dyDescent="0.2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 x14ac:dyDescent="0.2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 x14ac:dyDescent="0.2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 x14ac:dyDescent="0.2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 x14ac:dyDescent="0.2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 x14ac:dyDescent="0.2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 x14ac:dyDescent="0.2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 x14ac:dyDescent="0.2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 x14ac:dyDescent="0.2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 x14ac:dyDescent="0.2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 x14ac:dyDescent="0.2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 x14ac:dyDescent="0.2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 x14ac:dyDescent="0.2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 x14ac:dyDescent="0.2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 x14ac:dyDescent="0.2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 x14ac:dyDescent="0.2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 x14ac:dyDescent="0.2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 x14ac:dyDescent="0.2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 x14ac:dyDescent="0.2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 x14ac:dyDescent="0.2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 x14ac:dyDescent="0.25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 x14ac:dyDescent="0.25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 x14ac:dyDescent="0.2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 x14ac:dyDescent="0.2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 x14ac:dyDescent="0.2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 x14ac:dyDescent="0.2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 x14ac:dyDescent="0.2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 x14ac:dyDescent="0.2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Омелик Андриана Андреевна</cp:lastModifiedBy>
  <cp:lastPrinted>2012-08-08T09:31:46Z</cp:lastPrinted>
  <dcterms:created xsi:type="dcterms:W3CDTF">2009-09-17T07:17:02Z</dcterms:created>
  <dcterms:modified xsi:type="dcterms:W3CDTF">2021-01-20T06:16:46Z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