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a.sitnik\Documents\Ситник А.Ю\ЛОК 2021\Целевые_2021\"/>
    </mc:Choice>
  </mc:AlternateContent>
  <bookViews>
    <workbookView xWindow="0" yWindow="0" windowWidth="28800" windowHeight="13500"/>
  </bookViews>
  <sheets>
    <sheet name="Лист1" sheetId="1" r:id="rId1"/>
  </sheets>
  <definedNames>
    <definedName name="_xlnm.Print_Titles" localSheetId="0">Лист1!$5:$5</definedName>
    <definedName name="_xlnm.Print_Area" localSheetId="0">Лист1!$A$1:$L$79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79" i="1" l="1"/>
  <c r="K79" i="1"/>
  <c r="J79" i="1"/>
  <c r="I79" i="1"/>
  <c r="H79" i="1"/>
  <c r="G79" i="1"/>
  <c r="D7" i="1" l="1"/>
  <c r="F7" i="1" s="1"/>
  <c r="D8" i="1"/>
  <c r="E8" i="1" s="1"/>
  <c r="D9" i="1"/>
  <c r="D10" i="1"/>
  <c r="F10" i="1" s="1"/>
  <c r="D11" i="1"/>
  <c r="D12" i="1"/>
  <c r="D13" i="1"/>
  <c r="F13" i="1" s="1"/>
  <c r="D14" i="1"/>
  <c r="F14" i="1" s="1"/>
  <c r="D15" i="1"/>
  <c r="D16" i="1"/>
  <c r="F16" i="1" s="1"/>
  <c r="D17" i="1"/>
  <c r="F17" i="1" s="1"/>
  <c r="D18" i="1"/>
  <c r="D19" i="1"/>
  <c r="D20" i="1"/>
  <c r="F20" i="1" s="1"/>
  <c r="D21" i="1"/>
  <c r="F21" i="1" s="1"/>
  <c r="D22" i="1"/>
  <c r="F22" i="1" s="1"/>
  <c r="D23" i="1"/>
  <c r="D24" i="1"/>
  <c r="D25" i="1"/>
  <c r="D26" i="1"/>
  <c r="F26" i="1" s="1"/>
  <c r="D27" i="1"/>
  <c r="F27" i="1" s="1"/>
  <c r="D28" i="1"/>
  <c r="F28" i="1" s="1"/>
  <c r="D29" i="1"/>
  <c r="F29" i="1" s="1"/>
  <c r="D30" i="1"/>
  <c r="D31" i="1"/>
  <c r="F31" i="1" s="1"/>
  <c r="D32" i="1"/>
  <c r="D33" i="1"/>
  <c r="D34" i="1"/>
  <c r="F34" i="1" s="1"/>
  <c r="D35" i="1"/>
  <c r="D36" i="1"/>
  <c r="F36" i="1" s="1"/>
  <c r="D37" i="1"/>
  <c r="F37" i="1" s="1"/>
  <c r="D38" i="1"/>
  <c r="F38" i="1" s="1"/>
  <c r="D39" i="1"/>
  <c r="F39" i="1" s="1"/>
  <c r="D40" i="1"/>
  <c r="F40" i="1" s="1"/>
  <c r="D41" i="1"/>
  <c r="F41" i="1" s="1"/>
  <c r="D42" i="1"/>
  <c r="F42" i="1" s="1"/>
  <c r="D43" i="1"/>
  <c r="F43" i="1" s="1"/>
  <c r="D44" i="1"/>
  <c r="D45" i="1"/>
  <c r="F45" i="1" s="1"/>
  <c r="D46" i="1"/>
  <c r="D47" i="1"/>
  <c r="F47" i="1" s="1"/>
  <c r="D48" i="1"/>
  <c r="F48" i="1" s="1"/>
  <c r="D49" i="1"/>
  <c r="D50" i="1"/>
  <c r="F50" i="1" s="1"/>
  <c r="D51" i="1"/>
  <c r="F51" i="1" s="1"/>
  <c r="D52" i="1"/>
  <c r="D53" i="1"/>
  <c r="F53" i="1" s="1"/>
  <c r="D54" i="1"/>
  <c r="D55" i="1"/>
  <c r="F55" i="1" s="1"/>
  <c r="D56" i="1"/>
  <c r="F56" i="1" s="1"/>
  <c r="D57" i="1"/>
  <c r="D58" i="1"/>
  <c r="F58" i="1" s="1"/>
  <c r="D59" i="1"/>
  <c r="D60" i="1"/>
  <c r="D61" i="1"/>
  <c r="F61" i="1" s="1"/>
  <c r="D62" i="1"/>
  <c r="D63" i="1"/>
  <c r="D64" i="1"/>
  <c r="F64" i="1" s="1"/>
  <c r="D65" i="1"/>
  <c r="F65" i="1" s="1"/>
  <c r="D66" i="1"/>
  <c r="F66" i="1" s="1"/>
  <c r="D67" i="1"/>
  <c r="F67" i="1" s="1"/>
  <c r="D68" i="1"/>
  <c r="D69" i="1"/>
  <c r="D70" i="1"/>
  <c r="F70" i="1" s="1"/>
  <c r="D71" i="1"/>
  <c r="F71" i="1" s="1"/>
  <c r="D72" i="1"/>
  <c r="F72" i="1" s="1"/>
  <c r="D73" i="1"/>
  <c r="E73" i="1" s="1"/>
  <c r="D74" i="1"/>
  <c r="D75" i="1"/>
  <c r="D76" i="1"/>
  <c r="F76" i="1" s="1"/>
  <c r="D77" i="1"/>
  <c r="F77" i="1" s="1"/>
  <c r="D78" i="1"/>
  <c r="F78" i="1" s="1"/>
  <c r="D6" i="1"/>
  <c r="F6" i="1" s="1"/>
  <c r="D79" i="1"/>
  <c r="F79" i="1" s="1"/>
  <c r="E78" i="1" l="1"/>
  <c r="E66" i="1"/>
  <c r="E54" i="1"/>
  <c r="E42" i="1"/>
  <c r="E30" i="1"/>
  <c r="E10" i="1"/>
  <c r="E69" i="1"/>
  <c r="E65" i="1"/>
  <c r="E61" i="1"/>
  <c r="E57" i="1"/>
  <c r="E53" i="1"/>
  <c r="E49" i="1"/>
  <c r="E45" i="1"/>
  <c r="E41" i="1"/>
  <c r="E37" i="1"/>
  <c r="E33" i="1"/>
  <c r="E29" i="1"/>
  <c r="E25" i="1"/>
  <c r="E21" i="1"/>
  <c r="E17" i="1"/>
  <c r="E13" i="1"/>
  <c r="E9" i="1"/>
  <c r="E74" i="1"/>
  <c r="E62" i="1"/>
  <c r="E50" i="1"/>
  <c r="E38" i="1"/>
  <c r="E26" i="1"/>
  <c r="E22" i="1"/>
  <c r="E14" i="1"/>
  <c r="E76" i="1"/>
  <c r="E68" i="1"/>
  <c r="E64" i="1"/>
  <c r="E56" i="1"/>
  <c r="E52" i="1"/>
  <c r="E48" i="1"/>
  <c r="E44" i="1"/>
  <c r="E40" i="1"/>
  <c r="E36" i="1"/>
  <c r="E32" i="1"/>
  <c r="E28" i="1"/>
  <c r="E24" i="1"/>
  <c r="E20" i="1"/>
  <c r="E16" i="1"/>
  <c r="E12" i="1"/>
  <c r="E70" i="1"/>
  <c r="E58" i="1"/>
  <c r="E46" i="1"/>
  <c r="E34" i="1"/>
  <c r="E18" i="1"/>
  <c r="E77" i="1"/>
  <c r="E79" i="1"/>
  <c r="E72" i="1"/>
  <c r="E60" i="1"/>
  <c r="E75" i="1"/>
  <c r="E71" i="1"/>
  <c r="E67" i="1"/>
  <c r="E63" i="1"/>
  <c r="E59" i="1"/>
  <c r="E55" i="1"/>
  <c r="E51" i="1"/>
  <c r="E47" i="1"/>
  <c r="E43" i="1"/>
  <c r="E39" i="1"/>
  <c r="E35" i="1"/>
  <c r="E31" i="1"/>
  <c r="E27" i="1"/>
  <c r="E23" i="1"/>
  <c r="E19" i="1"/>
  <c r="E15" i="1"/>
  <c r="E11" i="1"/>
  <c r="E7" i="1"/>
  <c r="E6" i="1"/>
</calcChain>
</file>

<file path=xl/sharedStrings.xml><?xml version="1.0" encoding="utf-8"?>
<sst xmlns="http://schemas.openxmlformats.org/spreadsheetml/2006/main" count="161" uniqueCount="161">
  <si>
    <t>Всего</t>
  </si>
  <si>
    <t>Муниципальное образование город Алапаевск</t>
  </si>
  <si>
    <t>Муниципальное образование Алапаевское</t>
  </si>
  <si>
    <t>Арамильский городской округ</t>
  </si>
  <si>
    <t>Артемовский городской округ</t>
  </si>
  <si>
    <t>Артинский городской округ</t>
  </si>
  <si>
    <t>Асбестовский городской округ</t>
  </si>
  <si>
    <t>Ачитский городской округ</t>
  </si>
  <si>
    <t>Белоярский городской округ</t>
  </si>
  <si>
    <t>Березовский городской округ</t>
  </si>
  <si>
    <t>Бисертский городской округ</t>
  </si>
  <si>
    <t>городской округ Богданович</t>
  </si>
  <si>
    <t>городской округ Верх-Нейвинский</t>
  </si>
  <si>
    <t>городской округ Верхнее Дуброво</t>
  </si>
  <si>
    <t>Верхнесалдинский городской округ</t>
  </si>
  <si>
    <t>городской округ Верхний Тагил</t>
  </si>
  <si>
    <t>городской округ Верхняя Пышма</t>
  </si>
  <si>
    <t>Городской округ Верхняя Тура</t>
  </si>
  <si>
    <t>городской округ Верхотурский</t>
  </si>
  <si>
    <t>Волчанский городской округ</t>
  </si>
  <si>
    <t>Гаринский городской округ</t>
  </si>
  <si>
    <t>Горноуральский городской округ</t>
  </si>
  <si>
    <t>городской округ Дегтярск</t>
  </si>
  <si>
    <t>городской округ Заречный</t>
  </si>
  <si>
    <t>Ивдельский городской округ</t>
  </si>
  <si>
    <t>Муниципальное образование город Ирбит</t>
  </si>
  <si>
    <t>Ирбитское муниципальное образование</t>
  </si>
  <si>
    <t>Каменский городской округ</t>
  </si>
  <si>
    <t>Камышловский городской округ</t>
  </si>
  <si>
    <t>городской округ Карпинск</t>
  </si>
  <si>
    <t>Качканарский городской округ</t>
  </si>
  <si>
    <t>Кировградский городской округ</t>
  </si>
  <si>
    <t>городской округ Краснотурьинск</t>
  </si>
  <si>
    <t>городской округ Красноуральск</t>
  </si>
  <si>
    <t>городской округ Красноуфимск</t>
  </si>
  <si>
    <t>Муниципальное образование Красноуфимский округ</t>
  </si>
  <si>
    <t>Кушвинский городской округ</t>
  </si>
  <si>
    <t>Малышевский городской округ</t>
  </si>
  <si>
    <t>Махнёвское муниципальное образование</t>
  </si>
  <si>
    <t>Невьянский городской округ</t>
  </si>
  <si>
    <t>Нижнетуринский городской округ</t>
  </si>
  <si>
    <t>город Нижний Тагил</t>
  </si>
  <si>
    <t>городской округ Нижняя Салда</t>
  </si>
  <si>
    <t>Новолялинский городской округ</t>
  </si>
  <si>
    <t>Новоуральский городской округ</t>
  </si>
  <si>
    <t>городской округ Пелым</t>
  </si>
  <si>
    <t>городской округ Первоуральск</t>
  </si>
  <si>
    <t>Полевской городской округ</t>
  </si>
  <si>
    <t>Пышминский городской округ</t>
  </si>
  <si>
    <t>городской округ Ревда</t>
  </si>
  <si>
    <t>Режевской городской округ</t>
  </si>
  <si>
    <t>городской округ Рефтинский</t>
  </si>
  <si>
    <t>городской округ ЗАТО Свободный</t>
  </si>
  <si>
    <t>Североуральский городской округ</t>
  </si>
  <si>
    <t>Серовский городской округ</t>
  </si>
  <si>
    <t>Сосьвинский городской округ</t>
  </si>
  <si>
    <t>городской округ Среднеуральск</t>
  </si>
  <si>
    <t>городской округ Староуткинск</t>
  </si>
  <si>
    <t>городской округ Сухой Лог</t>
  </si>
  <si>
    <t>Сысертский городской округ</t>
  </si>
  <si>
    <t>Тавдинский городской округ</t>
  </si>
  <si>
    <t>Талицкий городской округ</t>
  </si>
  <si>
    <t>Тугулымский городской округ</t>
  </si>
  <si>
    <t>Туринский городской округ</t>
  </si>
  <si>
    <t>Шалинский городской округ</t>
  </si>
  <si>
    <t>Байкаловский муниципальный район</t>
  </si>
  <si>
    <t>муниципальное образование Камышловский муниципальный район</t>
  </si>
  <si>
    <t>Нижнесергинский муниципальный район</t>
  </si>
  <si>
    <t>Слободо-Туринский муниципальный район</t>
  </si>
  <si>
    <t>Таборинский муниципальный район</t>
  </si>
  <si>
    <t>санаторно-оздоровительные организации</t>
  </si>
  <si>
    <t>лагеря с дневным пребыванием</t>
  </si>
  <si>
    <t>лагеря труда и отдыха</t>
  </si>
  <si>
    <t>палаточные лагеря</t>
  </si>
  <si>
    <t>Формы организации отдыха и оздоровления детей</t>
  </si>
  <si>
    <t>туристические походы</t>
  </si>
  <si>
    <t>Наименование муниципального образования</t>
  </si>
  <si>
    <t>иные формы отдыха</t>
  </si>
  <si>
    <t>муниципальное образование "город Екатеринбург"</t>
  </si>
  <si>
    <t>Городской округ "Город Лесной"</t>
  </si>
  <si>
    <t>муниципальное образование "посёлок Уральский"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</si>
  <si>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</si>
  <si>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</si>
  <si>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</si>
  <si>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</si>
  <si>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</si>
  <si>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</si>
  <si>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</si>
  <si>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</si>
  <si>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</si>
  <si>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</si>
  <si>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</si>
  <si>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</si>
  <si>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</si>
  <si>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</si>
  <si>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</si>
  <si>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</si>
  <si>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</si>
  <si>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</si>
  <si>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</si>
  <si>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</si>
  <si>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</si>
  <si>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</si>
  <si>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</si>
  <si>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</si>
  <si>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</si>
  <si>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</si>
  <si>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</si>
  <si>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</si>
  <si>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</si>
  <si>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</si>
  <si>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</si>
  <si>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</si>
  <si>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</si>
  <si>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</si>
  <si>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</si>
  <si>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</si>
  <si>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</si>
  <si>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</si>
  <si>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</si>
  <si>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</si>
  <si>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</si>
  <si>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</si>
  <si>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</si>
  <si>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</si>
  <si>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</si>
  <si>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</si>
  <si>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</si>
  <si>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</si>
  <si>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</si>
  <si>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</si>
  <si>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</si>
  <si>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</si>
  <si>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</si>
  <si>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</si>
  <si>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</si>
  <si>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</si>
  <si>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</si>
  <si>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</si>
  <si>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</si>
  <si>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</si>
  <si>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</si>
  <si>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</si>
  <si>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</si>
  <si>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</si>
  <si>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</si>
  <si>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</si>
  <si>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</si>
  <si>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</si>
  <si>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</si>
  <si>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</si>
  <si>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</si>
  <si>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</si>
  <si>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</si>
  <si>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</si>
  <si>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Номер строки</t>
  </si>
  <si>
    <t>Количество детей в возрасте от 6,5 до 18 лет в 2021 году (данные по состоянию на 01.09.2020)</t>
  </si>
  <si>
    <t>Каменск-Уральский городской округ</t>
  </si>
  <si>
    <t xml:space="preserve">загородные оздоровительные лагеря
</t>
  </si>
  <si>
    <t>Общий охват детей отдыхом и оздоровлением
в 2021 году (не менее 80% от количества детей)
План</t>
  </si>
  <si>
    <t>Общий охват детей отдыхом и оздоровлением
в 2021 году (не менее 80% от количества детей)
Факт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</si>
</sst>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0"/>
      <color rgb="FF000000"/>
      <name val="Arial CYR"/>
      <family val="2"/>
    </font>
    <font>
      <sz val="10"/>
      <name val="Arial Cyr"/>
      <charset val="204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" fontId="2" fillId="2" borderId="2">
      <alignment horizontal="right" vertical="top" shrinkToFit="1"/>
    </xf>
    <xf numFmtId="0" fontId="3" fillId="0" borderId="0"/>
  </cellStyleXfs>
  <cellXfs count="17">
    <xf numFmtId="0" fontId="0" fillId="0" borderId="0" xfId="0"/>
    <xf numFmtId="0" fontId="1" fillId="0" borderId="1" xfId="0" applyFont="1" applyFill="1" applyBorder="1" applyAlignment="1">
      <alignment vertical="top" wrapText="1"/>
    </xf>
    <xf numFmtId="3" fontId="1" fillId="0" borderId="1" xfId="0" applyNumberFormat="1" applyFont="1" applyFill="1" applyBorder="1" applyAlignment="1">
      <alignment vertical="top" wrapText="1"/>
    </xf>
    <xf numFmtId="0" fontId="1" fillId="0" borderId="0" xfId="0" applyFont="1" applyFill="1" applyBorder="1"/>
    <xf numFmtId="0" fontId="1" fillId="0" borderId="0" xfId="0" applyFont="1" applyFill="1" applyBorder="1" applyAlignment="1">
      <alignment vertical="top"/>
    </xf>
    <xf numFmtId="3" fontId="1" fillId="3" borderId="1" xfId="0" applyNumberFormat="1" applyFont="1" applyFill="1" applyBorder="1" applyAlignment="1">
      <alignment vertical="top" wrapText="1"/>
    </xf>
    <xf numFmtId="0" fontId="1" fillId="0" borderId="0" xfId="0" applyFont="1" applyFill="1" applyBorder="1" applyAlignment="1">
      <alignment vertical="top"/>
    </xf>
    <xf numFmtId="0" fontId="1" fillId="0" borderId="1" xfId="0" applyFont="1" applyFill="1" applyBorder="1" applyAlignment="1">
      <alignment horizontal="center" vertical="top" wrapText="1"/>
    </xf>
    <xf numFmtId="3" fontId="1" fillId="4" borderId="1" xfId="0" applyNumberFormat="1" applyFont="1" applyFill="1" applyBorder="1" applyAlignment="1">
      <alignment vertical="top" wrapText="1"/>
    </xf>
    <xf numFmtId="3" fontId="1" fillId="5" borderId="1" xfId="0" applyNumberFormat="1" applyFont="1" applyFill="1" applyBorder="1" applyAlignment="1">
      <alignment vertical="top" wrapText="1"/>
    </xf>
    <xf numFmtId="0" fontId="1" fillId="4" borderId="1" xfId="0" applyFont="1" applyFill="1" applyBorder="1" applyAlignment="1">
      <alignment horizontal="center" vertical="top" wrapText="1"/>
    </xf>
    <xf numFmtId="0" fontId="1" fillId="4" borderId="1" xfId="0" applyFont="1" applyFill="1" applyBorder="1" applyAlignment="1">
      <alignment vertical="top" wrapText="1"/>
    </xf>
    <xf numFmtId="0" fontId="1" fillId="4" borderId="0" xfId="0" applyFont="1" applyFill="1" applyBorder="1"/>
    <xf numFmtId="3" fontId="4" fillId="5" borderId="1" xfId="0" applyNumberFormat="1" applyFont="1" applyFill="1" applyBorder="1" applyAlignment="1">
      <alignment vertical="top" wrapText="1"/>
    </xf>
    <xf numFmtId="0" fontId="1" fillId="0" borderId="3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1" fillId="0" borderId="1" xfId="0" applyFont="1" applyFill="1" applyBorder="1" applyAlignment="1">
      <alignment horizontal="center" vertical="top" wrapText="1"/>
    </xf>
  </cellXfs>
  <cellStyles count="3">
    <cellStyle name="xl41" xfId="1"/>
    <cellStyle name="Обычный" xfId="0" builtinId="0"/>
    <cellStyle name="Обыч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L82"/>
  <sheetViews>
    <sheetView tabSelected="1" zoomScale="80" zoomScaleNormal="80" zoomScaleSheetLayoutView="70" workbookViewId="0">
      <selection activeCell="H19" sqref="H19"/>
    </sheetView>
  </sheetViews>
  <sheetFormatPr defaultRowHeight="15.75" x14ac:dyDescent="0.25"/>
  <cols>
    <col min="1" max="1" width="8.140625" style="3" customWidth="1"/>
    <col min="2" max="2" width="47.140625" style="3" customWidth="1"/>
    <col min="3" max="3" width="27.85546875" style="3" customWidth="1"/>
    <col min="4" max="5" width="30.85546875" style="3" customWidth="1"/>
    <col min="6" max="6" width="30.5703125" style="3" customWidth="1"/>
    <col min="7" max="7" width="22.140625" style="3" customWidth="1"/>
    <col min="8" max="8" width="22.42578125" style="3" customWidth="1"/>
    <col min="9" max="9" width="16.42578125" style="3" customWidth="1"/>
    <col min="10" max="10" width="16.28515625" style="3" customWidth="1"/>
    <col min="11" max="11" width="15.5703125" style="3" customWidth="1"/>
    <col min="12" max="12" width="14.42578125" style="3" customWidth="1"/>
    <col min="13" max="16384" width="9.140625" style="3"/>
  </cols>
  <sheetData>
    <row r="3" spans="1:12" ht="20.25" customHeight="1" x14ac:dyDescent="0.25">
      <c r="A3" s="16" t="s">
        <v>155</v>
      </c>
      <c r="B3" s="16" t="s">
        <v>76</v>
      </c>
      <c r="C3" s="16" t="s">
        <v>156</v>
      </c>
      <c r="D3" s="16" t="s">
        <v>159</v>
      </c>
      <c r="E3" s="16" t="s">
        <v>160</v>
      </c>
      <c r="F3" s="16" t="s">
        <v>74</v>
      </c>
      <c r="G3" s="16"/>
      <c r="H3" s="16"/>
      <c r="I3" s="16"/>
      <c r="J3" s="16"/>
      <c r="K3" s="16"/>
      <c r="L3" s="16"/>
    </row>
    <row r="4" spans="1:12" ht="60.75" customHeight="1" x14ac:dyDescent="0.25">
      <c r="A4" s="16"/>
      <c r="B4" s="16"/>
      <c r="C4" s="16"/>
      <c r="D4" s="16"/>
      <c r="E4" s="16"/>
      <c r="F4" s="7" t="s">
        <v>158</v>
      </c>
      <c r="G4" s="7" t="s">
        <v>70</v>
      </c>
      <c r="H4" s="7" t="s">
        <v>71</v>
      </c>
      <c r="I4" s="7" t="s">
        <v>72</v>
      </c>
      <c r="J4" s="7" t="s">
        <v>73</v>
      </c>
      <c r="K4" s="7" t="s">
        <v>75</v>
      </c>
      <c r="L4" s="7" t="s">
        <v>77</v>
      </c>
    </row>
    <row r="5" spans="1:12" x14ac:dyDescent="0.25">
      <c r="A5" s="7">
        <v>1</v>
      </c>
      <c r="B5" s="7">
        <v>2</v>
      </c>
      <c r="C5" s="7">
        <v>3</v>
      </c>
      <c r="D5" s="7">
        <v>4</v>
      </c>
      <c r="E5" s="7"/>
      <c r="F5" s="7">
        <v>5</v>
      </c>
      <c r="G5" s="7">
        <v>6</v>
      </c>
      <c r="H5" s="7">
        <v>7</v>
      </c>
      <c r="I5" s="7">
        <v>8</v>
      </c>
      <c r="J5" s="7">
        <v>9</v>
      </c>
      <c r="K5" s="7">
        <v>10</v>
      </c>
      <c r="L5" s="7">
        <v>11</v>
      </c>
    </row>
    <row r="6" spans="1:12" ht="17.25" customHeight="1" x14ac:dyDescent="0.25">
      <c r="A6" s="7" t="s">
        <v>81</v>
      </c>
      <c r="B6" s="1" t="s">
        <v>1</v>
      </c>
      <c r="C6" s="2">
        <v>5300</v>
      </c>
      <c r="D6" s="2">
        <f>C6*0.8</f>
        <v>4240</v>
      </c>
      <c r="E6" s="2">
        <f>F6+G6+H6+I6+J6+K6+L6</f>
        <v>4239.6000000000004</v>
      </c>
      <c r="F6" s="2">
        <f>D6*0.165</f>
        <v>699.6</v>
      </c>
      <c r="G6" s="2">
        <v>100</v>
      </c>
      <c r="H6" s="2">
        <v>2000</v>
      </c>
      <c r="I6" s="2">
        <v>260</v>
      </c>
      <c r="J6" s="2">
        <v>0</v>
      </c>
      <c r="K6" s="2">
        <v>0</v>
      </c>
      <c r="L6" s="2">
        <v>1180</v>
      </c>
    </row>
    <row r="7" spans="1:12" s="12" customFormat="1" x14ac:dyDescent="0.25">
      <c r="A7" s="10" t="s">
        <v>82</v>
      </c>
      <c r="B7" s="11" t="s">
        <v>2</v>
      </c>
      <c r="C7" s="8">
        <v>3216</v>
      </c>
      <c r="D7" s="8">
        <f t="shared" ref="D7:D70" si="0">C7*0.8</f>
        <v>2572.8000000000002</v>
      </c>
      <c r="E7" s="8">
        <f t="shared" ref="E7:E70" si="1">F7+G7+H7+I7+J7+K7+L7</f>
        <v>3674.5120000000002</v>
      </c>
      <c r="F7" s="8">
        <f>D7*0.165</f>
        <v>424.51200000000006</v>
      </c>
      <c r="G7" s="8">
        <v>150</v>
      </c>
      <c r="H7" s="8">
        <v>1700</v>
      </c>
      <c r="I7" s="8">
        <v>0</v>
      </c>
      <c r="J7" s="8">
        <v>0</v>
      </c>
      <c r="K7" s="8">
        <v>500</v>
      </c>
      <c r="L7" s="8">
        <v>900</v>
      </c>
    </row>
    <row r="8" spans="1:12" s="12" customFormat="1" x14ac:dyDescent="0.25">
      <c r="A8" s="10" t="s">
        <v>83</v>
      </c>
      <c r="B8" s="11" t="s">
        <v>3</v>
      </c>
      <c r="C8" s="8">
        <v>3626</v>
      </c>
      <c r="D8" s="8">
        <f t="shared" si="0"/>
        <v>2900.8</v>
      </c>
      <c r="E8" s="8">
        <f t="shared" si="1"/>
        <v>2901</v>
      </c>
      <c r="F8" s="8">
        <v>501</v>
      </c>
      <c r="G8" s="8">
        <v>60</v>
      </c>
      <c r="H8" s="8">
        <v>750</v>
      </c>
      <c r="I8" s="8">
        <v>0</v>
      </c>
      <c r="J8" s="8">
        <v>40</v>
      </c>
      <c r="K8" s="8">
        <v>350</v>
      </c>
      <c r="L8" s="8">
        <v>1200</v>
      </c>
    </row>
    <row r="9" spans="1:12" s="12" customFormat="1" x14ac:dyDescent="0.25">
      <c r="A9" s="10" t="s">
        <v>84</v>
      </c>
      <c r="B9" s="11" t="s">
        <v>4</v>
      </c>
      <c r="C9" s="8">
        <v>7020</v>
      </c>
      <c r="D9" s="8">
        <f t="shared" si="0"/>
        <v>5616</v>
      </c>
      <c r="E9" s="8">
        <f t="shared" si="1"/>
        <v>5616</v>
      </c>
      <c r="F9" s="8">
        <v>500</v>
      </c>
      <c r="G9" s="8">
        <v>500</v>
      </c>
      <c r="H9" s="8">
        <v>1800</v>
      </c>
      <c r="I9" s="8">
        <v>0</v>
      </c>
      <c r="J9" s="8">
        <v>0</v>
      </c>
      <c r="K9" s="8">
        <v>0</v>
      </c>
      <c r="L9" s="8">
        <v>2816</v>
      </c>
    </row>
    <row r="10" spans="1:12" s="12" customFormat="1" x14ac:dyDescent="0.25">
      <c r="A10" s="10" t="s">
        <v>85</v>
      </c>
      <c r="B10" s="11" t="s">
        <v>5</v>
      </c>
      <c r="C10" s="8">
        <v>3464</v>
      </c>
      <c r="D10" s="8">
        <f t="shared" si="0"/>
        <v>2771.2000000000003</v>
      </c>
      <c r="E10" s="8">
        <f t="shared" si="1"/>
        <v>2771.248</v>
      </c>
      <c r="F10" s="8">
        <f>D10*0.165</f>
        <v>457.24800000000005</v>
      </c>
      <c r="G10" s="8">
        <v>20</v>
      </c>
      <c r="H10" s="8">
        <v>1500</v>
      </c>
      <c r="I10" s="8">
        <v>0</v>
      </c>
      <c r="J10" s="8">
        <v>0</v>
      </c>
      <c r="K10" s="8">
        <v>0</v>
      </c>
      <c r="L10" s="8">
        <v>794</v>
      </c>
    </row>
    <row r="11" spans="1:12" s="12" customFormat="1" x14ac:dyDescent="0.25">
      <c r="A11" s="10" t="s">
        <v>86</v>
      </c>
      <c r="B11" s="11" t="s">
        <v>6</v>
      </c>
      <c r="C11" s="8">
        <v>8438</v>
      </c>
      <c r="D11" s="8">
        <f t="shared" si="0"/>
        <v>6750.4000000000005</v>
      </c>
      <c r="E11" s="8">
        <f t="shared" si="1"/>
        <v>6750</v>
      </c>
      <c r="F11" s="8">
        <v>1300</v>
      </c>
      <c r="G11" s="8">
        <v>370</v>
      </c>
      <c r="H11" s="8">
        <v>1150</v>
      </c>
      <c r="I11" s="8">
        <v>0</v>
      </c>
      <c r="J11" s="8">
        <v>0</v>
      </c>
      <c r="K11" s="8">
        <v>0</v>
      </c>
      <c r="L11" s="8">
        <v>3930</v>
      </c>
    </row>
    <row r="12" spans="1:12" s="12" customFormat="1" x14ac:dyDescent="0.25">
      <c r="A12" s="10" t="s">
        <v>87</v>
      </c>
      <c r="B12" s="11" t="s">
        <v>7</v>
      </c>
      <c r="C12" s="8">
        <v>1982</v>
      </c>
      <c r="D12" s="8">
        <f t="shared" si="0"/>
        <v>1585.6000000000001</v>
      </c>
      <c r="E12" s="8">
        <f t="shared" si="1"/>
        <v>1586</v>
      </c>
      <c r="F12" s="8">
        <v>150</v>
      </c>
      <c r="G12" s="8">
        <v>110</v>
      </c>
      <c r="H12" s="8">
        <v>1126</v>
      </c>
      <c r="I12" s="8">
        <v>0</v>
      </c>
      <c r="J12" s="8">
        <v>0</v>
      </c>
      <c r="K12" s="8">
        <v>0</v>
      </c>
      <c r="L12" s="8">
        <v>200</v>
      </c>
    </row>
    <row r="13" spans="1:12" s="12" customFormat="1" x14ac:dyDescent="0.25">
      <c r="A13" s="10" t="s">
        <v>88</v>
      </c>
      <c r="B13" s="11" t="s">
        <v>8</v>
      </c>
      <c r="C13" s="8">
        <v>4957</v>
      </c>
      <c r="D13" s="8">
        <f t="shared" si="0"/>
        <v>3965.6000000000004</v>
      </c>
      <c r="E13" s="8">
        <f t="shared" si="1"/>
        <v>3966.3240000000001</v>
      </c>
      <c r="F13" s="8">
        <f>D13*0.165</f>
        <v>654.32400000000007</v>
      </c>
      <c r="G13" s="8">
        <v>150</v>
      </c>
      <c r="H13" s="8">
        <v>1187</v>
      </c>
      <c r="I13" s="8">
        <v>0</v>
      </c>
      <c r="J13" s="8">
        <v>0</v>
      </c>
      <c r="K13" s="8">
        <v>65</v>
      </c>
      <c r="L13" s="8">
        <v>1910</v>
      </c>
    </row>
    <row r="14" spans="1:12" s="12" customFormat="1" ht="18.75" customHeight="1" x14ac:dyDescent="0.25">
      <c r="A14" s="10" t="s">
        <v>89</v>
      </c>
      <c r="B14" s="11" t="s">
        <v>9</v>
      </c>
      <c r="C14" s="8">
        <v>10623</v>
      </c>
      <c r="D14" s="8">
        <f t="shared" si="0"/>
        <v>8498.4</v>
      </c>
      <c r="E14" s="8">
        <f t="shared" si="1"/>
        <v>8498.2360000000008</v>
      </c>
      <c r="F14" s="8">
        <f>D14*0.165</f>
        <v>1402.2360000000001</v>
      </c>
      <c r="G14" s="8">
        <v>100</v>
      </c>
      <c r="H14" s="8">
        <v>2065</v>
      </c>
      <c r="I14" s="8">
        <v>0</v>
      </c>
      <c r="J14" s="8">
        <v>0</v>
      </c>
      <c r="K14" s="8">
        <v>0</v>
      </c>
      <c r="L14" s="8">
        <v>4931</v>
      </c>
    </row>
    <row r="15" spans="1:12" s="12" customFormat="1" x14ac:dyDescent="0.25">
      <c r="A15" s="10" t="s">
        <v>90</v>
      </c>
      <c r="B15" s="11" t="s">
        <v>10</v>
      </c>
      <c r="C15" s="8">
        <v>1368</v>
      </c>
      <c r="D15" s="8">
        <f t="shared" si="0"/>
        <v>1094.4000000000001</v>
      </c>
      <c r="E15" s="8">
        <f t="shared" si="1"/>
        <v>1094</v>
      </c>
      <c r="F15" s="8">
        <v>122</v>
      </c>
      <c r="G15" s="8">
        <v>53</v>
      </c>
      <c r="H15" s="8">
        <v>604</v>
      </c>
      <c r="I15" s="8">
        <v>0</v>
      </c>
      <c r="J15" s="8">
        <v>0</v>
      </c>
      <c r="K15" s="8">
        <v>0</v>
      </c>
      <c r="L15" s="8">
        <v>315</v>
      </c>
    </row>
    <row r="16" spans="1:12" s="12" customFormat="1" x14ac:dyDescent="0.25">
      <c r="A16" s="10" t="s">
        <v>91</v>
      </c>
      <c r="B16" s="11" t="s">
        <v>11</v>
      </c>
      <c r="C16" s="8">
        <v>6015</v>
      </c>
      <c r="D16" s="8">
        <f t="shared" si="0"/>
        <v>4812</v>
      </c>
      <c r="E16" s="8">
        <f t="shared" si="1"/>
        <v>4811.9799999999996</v>
      </c>
      <c r="F16" s="8">
        <f>D16*0.165</f>
        <v>793.98</v>
      </c>
      <c r="G16" s="8">
        <v>350</v>
      </c>
      <c r="H16" s="8">
        <v>2800</v>
      </c>
      <c r="I16" s="8">
        <v>0</v>
      </c>
      <c r="J16" s="8">
        <v>0</v>
      </c>
      <c r="K16" s="8">
        <v>0</v>
      </c>
      <c r="L16" s="8">
        <v>868</v>
      </c>
    </row>
    <row r="17" spans="1:12" s="12" customFormat="1" x14ac:dyDescent="0.25">
      <c r="A17" s="10" t="s">
        <v>92</v>
      </c>
      <c r="B17" s="11" t="s">
        <v>12</v>
      </c>
      <c r="C17" s="8">
        <v>405</v>
      </c>
      <c r="D17" s="8">
        <f t="shared" si="0"/>
        <v>324</v>
      </c>
      <c r="E17" s="8">
        <f t="shared" si="1"/>
        <v>324.46000000000004</v>
      </c>
      <c r="F17" s="8">
        <f>D17*0.165</f>
        <v>53.46</v>
      </c>
      <c r="G17" s="8">
        <v>10</v>
      </c>
      <c r="H17" s="8">
        <v>80</v>
      </c>
      <c r="I17" s="8">
        <v>0</v>
      </c>
      <c r="J17" s="8">
        <v>0</v>
      </c>
      <c r="K17" s="8">
        <v>61</v>
      </c>
      <c r="L17" s="8">
        <v>120</v>
      </c>
    </row>
    <row r="18" spans="1:12" s="12" customFormat="1" x14ac:dyDescent="0.25">
      <c r="A18" s="10" t="s">
        <v>93</v>
      </c>
      <c r="B18" s="11" t="s">
        <v>13</v>
      </c>
      <c r="C18" s="8">
        <v>723</v>
      </c>
      <c r="D18" s="8">
        <f t="shared" si="0"/>
        <v>578.4</v>
      </c>
      <c r="E18" s="8">
        <f t="shared" si="1"/>
        <v>578</v>
      </c>
      <c r="F18" s="8">
        <v>65</v>
      </c>
      <c r="G18" s="8">
        <v>30</v>
      </c>
      <c r="H18" s="8">
        <v>200</v>
      </c>
      <c r="I18" s="8">
        <v>0</v>
      </c>
      <c r="J18" s="8">
        <v>0</v>
      </c>
      <c r="K18" s="8">
        <v>0</v>
      </c>
      <c r="L18" s="8">
        <v>283</v>
      </c>
    </row>
    <row r="19" spans="1:12" x14ac:dyDescent="0.25">
      <c r="A19" s="7" t="s">
        <v>94</v>
      </c>
      <c r="B19" s="1" t="s">
        <v>14</v>
      </c>
      <c r="C19" s="2">
        <v>5789</v>
      </c>
      <c r="D19" s="2">
        <f t="shared" si="0"/>
        <v>4631.2</v>
      </c>
      <c r="E19" s="2">
        <f t="shared" si="1"/>
        <v>4631</v>
      </c>
      <c r="F19" s="2">
        <v>1680</v>
      </c>
      <c r="G19" s="2">
        <v>60</v>
      </c>
      <c r="H19" s="2">
        <v>1193</v>
      </c>
      <c r="I19" s="2">
        <v>0</v>
      </c>
      <c r="J19" s="2">
        <v>0</v>
      </c>
      <c r="K19" s="2">
        <v>50</v>
      </c>
      <c r="L19" s="2">
        <v>1648</v>
      </c>
    </row>
    <row r="20" spans="1:12" s="12" customFormat="1" x14ac:dyDescent="0.25">
      <c r="A20" s="10" t="s">
        <v>95</v>
      </c>
      <c r="B20" s="11" t="s">
        <v>15</v>
      </c>
      <c r="C20" s="8">
        <v>1362</v>
      </c>
      <c r="D20" s="8">
        <f t="shared" si="0"/>
        <v>1089.6000000000001</v>
      </c>
      <c r="E20" s="8">
        <f t="shared" si="1"/>
        <v>1089.7840000000001</v>
      </c>
      <c r="F20" s="8">
        <f>D20*0.165</f>
        <v>179.78400000000002</v>
      </c>
      <c r="G20" s="8">
        <v>160</v>
      </c>
      <c r="H20" s="8">
        <v>330</v>
      </c>
      <c r="I20" s="8">
        <v>128</v>
      </c>
      <c r="J20" s="8">
        <v>0</v>
      </c>
      <c r="K20" s="8">
        <v>232</v>
      </c>
      <c r="L20" s="8">
        <v>60</v>
      </c>
    </row>
    <row r="21" spans="1:12" s="12" customFormat="1" x14ac:dyDescent="0.25">
      <c r="A21" s="10" t="s">
        <v>96</v>
      </c>
      <c r="B21" s="11" t="s">
        <v>16</v>
      </c>
      <c r="C21" s="8">
        <v>12889</v>
      </c>
      <c r="D21" s="8">
        <f t="shared" si="0"/>
        <v>10311.200000000001</v>
      </c>
      <c r="E21" s="8">
        <f t="shared" si="1"/>
        <v>10311.348</v>
      </c>
      <c r="F21" s="8">
        <f>D21*0.165</f>
        <v>1701.3480000000002</v>
      </c>
      <c r="G21" s="8">
        <v>700</v>
      </c>
      <c r="H21" s="8">
        <v>4450</v>
      </c>
      <c r="I21" s="8">
        <v>0</v>
      </c>
      <c r="J21" s="8">
        <v>0</v>
      </c>
      <c r="K21" s="8">
        <v>600</v>
      </c>
      <c r="L21" s="8">
        <v>2860</v>
      </c>
    </row>
    <row r="22" spans="1:12" s="12" customFormat="1" x14ac:dyDescent="0.25">
      <c r="A22" s="10" t="s">
        <v>97</v>
      </c>
      <c r="B22" s="11" t="s">
        <v>17</v>
      </c>
      <c r="C22" s="8">
        <v>1240</v>
      </c>
      <c r="D22" s="8">
        <f t="shared" si="0"/>
        <v>992</v>
      </c>
      <c r="E22" s="8">
        <f t="shared" si="1"/>
        <v>991.68000000000006</v>
      </c>
      <c r="F22" s="8">
        <f>D22*0.165</f>
        <v>163.68</v>
      </c>
      <c r="G22" s="8">
        <v>80</v>
      </c>
      <c r="H22" s="8">
        <v>600</v>
      </c>
      <c r="I22" s="8">
        <v>0</v>
      </c>
      <c r="J22" s="8">
        <v>0</v>
      </c>
      <c r="K22" s="8">
        <v>0</v>
      </c>
      <c r="L22" s="8">
        <v>148</v>
      </c>
    </row>
    <row r="23" spans="1:12" s="12" customFormat="1" x14ac:dyDescent="0.25">
      <c r="A23" s="10" t="s">
        <v>98</v>
      </c>
      <c r="B23" s="11" t="s">
        <v>18</v>
      </c>
      <c r="C23" s="8">
        <v>2109</v>
      </c>
      <c r="D23" s="8">
        <f t="shared" si="0"/>
        <v>1687.2</v>
      </c>
      <c r="E23" s="8">
        <f t="shared" si="1"/>
        <v>1687</v>
      </c>
      <c r="F23" s="8">
        <v>285</v>
      </c>
      <c r="G23" s="8">
        <v>50</v>
      </c>
      <c r="H23" s="8">
        <v>980</v>
      </c>
      <c r="I23" s="8">
        <v>0</v>
      </c>
      <c r="J23" s="8">
        <v>0</v>
      </c>
      <c r="K23" s="8">
        <v>0</v>
      </c>
      <c r="L23" s="8">
        <v>372</v>
      </c>
    </row>
    <row r="24" spans="1:12" s="12" customFormat="1" x14ac:dyDescent="0.25">
      <c r="A24" s="10" t="s">
        <v>99</v>
      </c>
      <c r="B24" s="11" t="s">
        <v>19</v>
      </c>
      <c r="C24" s="8">
        <v>1199</v>
      </c>
      <c r="D24" s="8">
        <f t="shared" si="0"/>
        <v>959.2</v>
      </c>
      <c r="E24" s="8">
        <f t="shared" si="1"/>
        <v>959</v>
      </c>
      <c r="F24" s="8">
        <v>80</v>
      </c>
      <c r="G24" s="8">
        <v>78</v>
      </c>
      <c r="H24" s="8">
        <v>292</v>
      </c>
      <c r="I24" s="8">
        <v>0</v>
      </c>
      <c r="J24" s="8">
        <v>0</v>
      </c>
      <c r="K24" s="8">
        <v>0</v>
      </c>
      <c r="L24" s="8">
        <v>509</v>
      </c>
    </row>
    <row r="25" spans="1:12" s="12" customFormat="1" x14ac:dyDescent="0.25">
      <c r="A25" s="10" t="s">
        <v>100</v>
      </c>
      <c r="B25" s="11" t="s">
        <v>20</v>
      </c>
      <c r="C25" s="8">
        <v>355</v>
      </c>
      <c r="D25" s="8">
        <f t="shared" si="0"/>
        <v>284</v>
      </c>
      <c r="E25" s="8">
        <f t="shared" si="1"/>
        <v>284</v>
      </c>
      <c r="F25" s="8">
        <v>24</v>
      </c>
      <c r="G25" s="8">
        <v>23</v>
      </c>
      <c r="H25" s="8">
        <v>100</v>
      </c>
      <c r="I25" s="8">
        <v>0</v>
      </c>
      <c r="J25" s="8">
        <v>0</v>
      </c>
      <c r="K25" s="8">
        <v>0</v>
      </c>
      <c r="L25" s="8">
        <v>137</v>
      </c>
    </row>
    <row r="26" spans="1:12" s="12" customFormat="1" x14ac:dyDescent="0.25">
      <c r="A26" s="10" t="s">
        <v>101</v>
      </c>
      <c r="B26" s="11" t="s">
        <v>21</v>
      </c>
      <c r="C26" s="8">
        <v>3505</v>
      </c>
      <c r="D26" s="8">
        <f t="shared" si="0"/>
        <v>2804</v>
      </c>
      <c r="E26" s="8">
        <f t="shared" si="1"/>
        <v>2803.66</v>
      </c>
      <c r="F26" s="8">
        <f>D26*0.165</f>
        <v>462.66</v>
      </c>
      <c r="G26" s="8">
        <v>190</v>
      </c>
      <c r="H26" s="8">
        <v>1260</v>
      </c>
      <c r="I26" s="8">
        <v>0</v>
      </c>
      <c r="J26" s="8">
        <v>0</v>
      </c>
      <c r="K26" s="8">
        <v>0</v>
      </c>
      <c r="L26" s="8">
        <v>891</v>
      </c>
    </row>
    <row r="27" spans="1:12" s="12" customFormat="1" x14ac:dyDescent="0.25">
      <c r="A27" s="10" t="s">
        <v>102</v>
      </c>
      <c r="B27" s="11" t="s">
        <v>22</v>
      </c>
      <c r="C27" s="8">
        <v>1778</v>
      </c>
      <c r="D27" s="8">
        <f t="shared" si="0"/>
        <v>1422.4</v>
      </c>
      <c r="E27" s="8">
        <f t="shared" si="1"/>
        <v>1421.6959999999999</v>
      </c>
      <c r="F27" s="8">
        <f>D27*0.165</f>
        <v>234.69600000000003</v>
      </c>
      <c r="G27" s="8">
        <v>150</v>
      </c>
      <c r="H27" s="8">
        <v>503</v>
      </c>
      <c r="I27" s="8">
        <v>0</v>
      </c>
      <c r="J27" s="8">
        <v>0</v>
      </c>
      <c r="K27" s="8">
        <v>0</v>
      </c>
      <c r="L27" s="8">
        <v>534</v>
      </c>
    </row>
    <row r="28" spans="1:12" s="12" customFormat="1" ht="19.5" customHeight="1" x14ac:dyDescent="0.25">
      <c r="A28" s="10" t="s">
        <v>103</v>
      </c>
      <c r="B28" s="11" t="s">
        <v>78</v>
      </c>
      <c r="C28" s="8">
        <v>174213</v>
      </c>
      <c r="D28" s="2">
        <f t="shared" si="0"/>
        <v>139370.4</v>
      </c>
      <c r="E28" s="2">
        <f t="shared" si="1"/>
        <v>139370.11600000001</v>
      </c>
      <c r="F28" s="8">
        <f>D28*0.165</f>
        <v>22996.116000000002</v>
      </c>
      <c r="G28" s="8">
        <v>4975</v>
      </c>
      <c r="H28" s="8">
        <v>25336</v>
      </c>
      <c r="I28" s="8">
        <v>0</v>
      </c>
      <c r="J28" s="8">
        <v>0</v>
      </c>
      <c r="K28" s="8">
        <v>0</v>
      </c>
      <c r="L28" s="8">
        <v>86063</v>
      </c>
    </row>
    <row r="29" spans="1:12" s="12" customFormat="1" x14ac:dyDescent="0.25">
      <c r="A29" s="10" t="s">
        <v>104</v>
      </c>
      <c r="B29" s="11" t="s">
        <v>23</v>
      </c>
      <c r="C29" s="8">
        <v>3946</v>
      </c>
      <c r="D29" s="8">
        <f t="shared" si="0"/>
        <v>3156.8</v>
      </c>
      <c r="E29" s="8">
        <f t="shared" si="1"/>
        <v>3156.8720000000003</v>
      </c>
      <c r="F29" s="8">
        <f>D29*0.165</f>
        <v>520.87200000000007</v>
      </c>
      <c r="G29" s="8">
        <v>150</v>
      </c>
      <c r="H29" s="8">
        <v>1504</v>
      </c>
      <c r="I29" s="8">
        <v>0</v>
      </c>
      <c r="J29" s="8">
        <v>0</v>
      </c>
      <c r="K29" s="8">
        <v>126</v>
      </c>
      <c r="L29" s="8">
        <v>856</v>
      </c>
    </row>
    <row r="30" spans="1:12" x14ac:dyDescent="0.25">
      <c r="A30" s="7" t="s">
        <v>105</v>
      </c>
      <c r="B30" s="1" t="s">
        <v>24</v>
      </c>
      <c r="C30" s="2">
        <v>2191</v>
      </c>
      <c r="D30" s="2">
        <f t="shared" si="0"/>
        <v>1752.8000000000002</v>
      </c>
      <c r="E30" s="2">
        <f t="shared" si="1"/>
        <v>1753</v>
      </c>
      <c r="F30" s="2">
        <v>259</v>
      </c>
      <c r="G30" s="2">
        <v>30</v>
      </c>
      <c r="H30" s="2">
        <v>768</v>
      </c>
      <c r="I30" s="2">
        <v>0</v>
      </c>
      <c r="J30" s="2">
        <v>0</v>
      </c>
      <c r="K30" s="2">
        <v>123</v>
      </c>
      <c r="L30" s="2">
        <v>573</v>
      </c>
    </row>
    <row r="31" spans="1:12" s="12" customFormat="1" x14ac:dyDescent="0.25">
      <c r="A31" s="10" t="s">
        <v>106</v>
      </c>
      <c r="B31" s="11" t="s">
        <v>25</v>
      </c>
      <c r="C31" s="8">
        <v>6310</v>
      </c>
      <c r="D31" s="8">
        <f t="shared" si="0"/>
        <v>5048</v>
      </c>
      <c r="E31" s="8">
        <f t="shared" si="1"/>
        <v>5047.92</v>
      </c>
      <c r="F31" s="8">
        <f>D31*0.165</f>
        <v>832.92000000000007</v>
      </c>
      <c r="G31" s="8">
        <v>250</v>
      </c>
      <c r="H31" s="8">
        <v>1900</v>
      </c>
      <c r="I31" s="8">
        <v>500</v>
      </c>
      <c r="J31" s="8">
        <v>0</v>
      </c>
      <c r="K31" s="8">
        <v>0</v>
      </c>
      <c r="L31" s="8">
        <v>1565</v>
      </c>
    </row>
    <row r="32" spans="1:12" s="12" customFormat="1" x14ac:dyDescent="0.25">
      <c r="A32" s="10" t="s">
        <v>107</v>
      </c>
      <c r="B32" s="11" t="s">
        <v>26</v>
      </c>
      <c r="C32" s="8">
        <v>3803</v>
      </c>
      <c r="D32" s="8">
        <f t="shared" si="0"/>
        <v>3042.4</v>
      </c>
      <c r="E32" s="8">
        <f t="shared" si="1"/>
        <v>3042</v>
      </c>
      <c r="F32" s="8">
        <v>200</v>
      </c>
      <c r="G32" s="8">
        <v>302</v>
      </c>
      <c r="H32" s="8">
        <v>1656</v>
      </c>
      <c r="I32" s="8">
        <v>0</v>
      </c>
      <c r="J32" s="8">
        <v>0</v>
      </c>
      <c r="K32" s="8">
        <v>0</v>
      </c>
      <c r="L32" s="8">
        <v>884</v>
      </c>
    </row>
    <row r="33" spans="1:12" s="12" customFormat="1" x14ac:dyDescent="0.25">
      <c r="A33" s="10" t="s">
        <v>108</v>
      </c>
      <c r="B33" s="11" t="s">
        <v>27</v>
      </c>
      <c r="C33" s="8">
        <v>3227</v>
      </c>
      <c r="D33" s="9">
        <f t="shared" si="0"/>
        <v>2581.6000000000004</v>
      </c>
      <c r="E33" s="9">
        <f t="shared" si="1"/>
        <v>2461</v>
      </c>
      <c r="F33" s="8">
        <v>410</v>
      </c>
      <c r="G33" s="8">
        <v>120</v>
      </c>
      <c r="H33" s="8">
        <v>680</v>
      </c>
      <c r="I33" s="8">
        <v>0</v>
      </c>
      <c r="J33" s="8">
        <v>0</v>
      </c>
      <c r="K33" s="8">
        <v>0</v>
      </c>
      <c r="L33" s="8">
        <v>1251</v>
      </c>
    </row>
    <row r="34" spans="1:12" s="12" customFormat="1" x14ac:dyDescent="0.25">
      <c r="A34" s="10" t="s">
        <v>109</v>
      </c>
      <c r="B34" s="11" t="s">
        <v>157</v>
      </c>
      <c r="C34" s="8">
        <v>20725</v>
      </c>
      <c r="D34" s="8">
        <f t="shared" si="0"/>
        <v>16580</v>
      </c>
      <c r="E34" s="8">
        <f t="shared" si="1"/>
        <v>16579.7</v>
      </c>
      <c r="F34" s="8">
        <f>D34*0.165</f>
        <v>2735.7000000000003</v>
      </c>
      <c r="G34" s="8">
        <v>1442</v>
      </c>
      <c r="H34" s="8">
        <v>3500</v>
      </c>
      <c r="I34" s="8">
        <v>0</v>
      </c>
      <c r="J34" s="8">
        <v>0</v>
      </c>
      <c r="K34" s="8">
        <v>0</v>
      </c>
      <c r="L34" s="8">
        <v>8902</v>
      </c>
    </row>
    <row r="35" spans="1:12" s="12" customFormat="1" x14ac:dyDescent="0.25">
      <c r="A35" s="10" t="s">
        <v>110</v>
      </c>
      <c r="B35" s="11" t="s">
        <v>28</v>
      </c>
      <c r="C35" s="8">
        <v>3493</v>
      </c>
      <c r="D35" s="8">
        <f t="shared" si="0"/>
        <v>2794.4</v>
      </c>
      <c r="E35" s="8">
        <f t="shared" si="1"/>
        <v>2794</v>
      </c>
      <c r="F35" s="8">
        <v>330</v>
      </c>
      <c r="G35" s="8">
        <v>150</v>
      </c>
      <c r="H35" s="8">
        <v>1000</v>
      </c>
      <c r="I35" s="8">
        <v>0</v>
      </c>
      <c r="J35" s="8">
        <v>0</v>
      </c>
      <c r="K35" s="8">
        <v>0</v>
      </c>
      <c r="L35" s="8">
        <v>1314</v>
      </c>
    </row>
    <row r="36" spans="1:12" s="12" customFormat="1" x14ac:dyDescent="0.25">
      <c r="A36" s="10" t="s">
        <v>111</v>
      </c>
      <c r="B36" s="11" t="s">
        <v>29</v>
      </c>
      <c r="C36" s="8">
        <v>3852</v>
      </c>
      <c r="D36" s="8">
        <f t="shared" si="0"/>
        <v>3081.6000000000004</v>
      </c>
      <c r="E36" s="8">
        <f t="shared" si="1"/>
        <v>3082.4639999999999</v>
      </c>
      <c r="F36" s="8">
        <f t="shared" ref="F36:F43" si="2">D36*0.165</f>
        <v>508.46400000000011</v>
      </c>
      <c r="G36" s="8">
        <v>125</v>
      </c>
      <c r="H36" s="8">
        <v>975</v>
      </c>
      <c r="I36" s="8">
        <v>0</v>
      </c>
      <c r="J36" s="8">
        <v>0</v>
      </c>
      <c r="K36" s="8">
        <v>0</v>
      </c>
      <c r="L36" s="8">
        <v>1474</v>
      </c>
    </row>
    <row r="37" spans="1:12" s="12" customFormat="1" x14ac:dyDescent="0.25">
      <c r="A37" s="10" t="s">
        <v>112</v>
      </c>
      <c r="B37" s="11" t="s">
        <v>30</v>
      </c>
      <c r="C37" s="8">
        <v>4699</v>
      </c>
      <c r="D37" s="8">
        <f t="shared" si="0"/>
        <v>3759.2000000000003</v>
      </c>
      <c r="E37" s="8">
        <f t="shared" si="1"/>
        <v>3759.268</v>
      </c>
      <c r="F37" s="8">
        <f t="shared" si="2"/>
        <v>620.26800000000003</v>
      </c>
      <c r="G37" s="8">
        <v>230</v>
      </c>
      <c r="H37" s="8">
        <v>1300</v>
      </c>
      <c r="I37" s="8">
        <v>0</v>
      </c>
      <c r="J37" s="8">
        <v>0</v>
      </c>
      <c r="K37" s="8">
        <v>25</v>
      </c>
      <c r="L37" s="8">
        <v>1584</v>
      </c>
    </row>
    <row r="38" spans="1:12" s="12" customFormat="1" x14ac:dyDescent="0.25">
      <c r="A38" s="10" t="s">
        <v>113</v>
      </c>
      <c r="B38" s="11" t="s">
        <v>31</v>
      </c>
      <c r="C38" s="8">
        <v>3203</v>
      </c>
      <c r="D38" s="8">
        <f t="shared" si="0"/>
        <v>2562.4</v>
      </c>
      <c r="E38" s="8">
        <f t="shared" si="1"/>
        <v>2561.7960000000003</v>
      </c>
      <c r="F38" s="8">
        <f t="shared" si="2"/>
        <v>422.79600000000005</v>
      </c>
      <c r="G38" s="8">
        <v>240</v>
      </c>
      <c r="H38" s="8">
        <v>902</v>
      </c>
      <c r="I38" s="8">
        <v>0</v>
      </c>
      <c r="J38" s="8">
        <v>0</v>
      </c>
      <c r="K38" s="8">
        <v>0</v>
      </c>
      <c r="L38" s="8">
        <v>997</v>
      </c>
    </row>
    <row r="39" spans="1:12" s="12" customFormat="1" x14ac:dyDescent="0.25">
      <c r="A39" s="10" t="s">
        <v>114</v>
      </c>
      <c r="B39" s="11" t="s">
        <v>32</v>
      </c>
      <c r="C39" s="8">
        <v>8414</v>
      </c>
      <c r="D39" s="8">
        <f t="shared" si="0"/>
        <v>6731.2000000000007</v>
      </c>
      <c r="E39" s="8">
        <f t="shared" si="1"/>
        <v>6730.6480000000001</v>
      </c>
      <c r="F39" s="8">
        <f t="shared" si="2"/>
        <v>1110.6480000000001</v>
      </c>
      <c r="G39" s="8">
        <v>270</v>
      </c>
      <c r="H39" s="8">
        <v>1000</v>
      </c>
      <c r="I39" s="8">
        <v>0</v>
      </c>
      <c r="J39" s="8">
        <v>0</v>
      </c>
      <c r="K39" s="8">
        <v>0</v>
      </c>
      <c r="L39" s="8">
        <v>4350</v>
      </c>
    </row>
    <row r="40" spans="1:12" s="12" customFormat="1" x14ac:dyDescent="0.25">
      <c r="A40" s="10" t="s">
        <v>115</v>
      </c>
      <c r="B40" s="11" t="s">
        <v>33</v>
      </c>
      <c r="C40" s="8">
        <v>3957</v>
      </c>
      <c r="D40" s="8">
        <f t="shared" si="0"/>
        <v>3165.6000000000004</v>
      </c>
      <c r="E40" s="8">
        <f t="shared" si="1"/>
        <v>3166.3240000000001</v>
      </c>
      <c r="F40" s="8">
        <f t="shared" si="2"/>
        <v>522.32400000000007</v>
      </c>
      <c r="G40" s="8">
        <v>75</v>
      </c>
      <c r="H40" s="8">
        <v>120</v>
      </c>
      <c r="I40" s="8">
        <v>265</v>
      </c>
      <c r="J40" s="8">
        <v>0</v>
      </c>
      <c r="K40" s="8">
        <v>0</v>
      </c>
      <c r="L40" s="8">
        <v>2184</v>
      </c>
    </row>
    <row r="41" spans="1:12" s="12" customFormat="1" x14ac:dyDescent="0.25">
      <c r="A41" s="10" t="s">
        <v>116</v>
      </c>
      <c r="B41" s="11" t="s">
        <v>34</v>
      </c>
      <c r="C41" s="8">
        <v>6331</v>
      </c>
      <c r="D41" s="8">
        <f t="shared" si="0"/>
        <v>5064.8</v>
      </c>
      <c r="E41" s="8">
        <f t="shared" si="1"/>
        <v>5064.692</v>
      </c>
      <c r="F41" s="8">
        <f t="shared" si="2"/>
        <v>835.69200000000012</v>
      </c>
      <c r="G41" s="8">
        <v>130</v>
      </c>
      <c r="H41" s="8">
        <v>860</v>
      </c>
      <c r="I41" s="8">
        <v>0</v>
      </c>
      <c r="J41" s="8">
        <v>0</v>
      </c>
      <c r="K41" s="8">
        <v>350</v>
      </c>
      <c r="L41" s="8">
        <v>2889</v>
      </c>
    </row>
    <row r="42" spans="1:12" ht="31.5" x14ac:dyDescent="0.25">
      <c r="A42" s="7" t="s">
        <v>117</v>
      </c>
      <c r="B42" s="1" t="s">
        <v>35</v>
      </c>
      <c r="C42" s="2">
        <v>2831</v>
      </c>
      <c r="D42" s="2">
        <f t="shared" si="0"/>
        <v>2264.8000000000002</v>
      </c>
      <c r="E42" s="2">
        <f t="shared" si="1"/>
        <v>2264.692</v>
      </c>
      <c r="F42" s="2">
        <f t="shared" si="2"/>
        <v>373.69200000000006</v>
      </c>
      <c r="G42" s="2">
        <v>75</v>
      </c>
      <c r="H42" s="2">
        <v>909</v>
      </c>
      <c r="I42" s="2">
        <v>0</v>
      </c>
      <c r="J42" s="2">
        <v>0</v>
      </c>
      <c r="K42" s="2">
        <v>0</v>
      </c>
      <c r="L42" s="2">
        <v>907</v>
      </c>
    </row>
    <row r="43" spans="1:12" s="12" customFormat="1" x14ac:dyDescent="0.25">
      <c r="A43" s="10" t="s">
        <v>118</v>
      </c>
      <c r="B43" s="11" t="s">
        <v>36</v>
      </c>
      <c r="C43" s="8">
        <v>4954</v>
      </c>
      <c r="D43" s="8">
        <f t="shared" si="0"/>
        <v>3963.2000000000003</v>
      </c>
      <c r="E43" s="8">
        <f t="shared" si="1"/>
        <v>3962.9279999999999</v>
      </c>
      <c r="F43" s="8">
        <f t="shared" si="2"/>
        <v>653.92800000000011</v>
      </c>
      <c r="G43" s="8">
        <v>230</v>
      </c>
      <c r="H43" s="8">
        <v>1464</v>
      </c>
      <c r="I43" s="8">
        <v>0</v>
      </c>
      <c r="J43" s="8">
        <v>0</v>
      </c>
      <c r="K43" s="8">
        <v>0</v>
      </c>
      <c r="L43" s="8">
        <v>1615</v>
      </c>
    </row>
    <row r="44" spans="1:12" s="12" customFormat="1" x14ac:dyDescent="0.25">
      <c r="A44" s="10" t="s">
        <v>119</v>
      </c>
      <c r="B44" s="11" t="s">
        <v>79</v>
      </c>
      <c r="C44" s="8">
        <v>5947</v>
      </c>
      <c r="D44" s="8">
        <f t="shared" si="0"/>
        <v>4757.6000000000004</v>
      </c>
      <c r="E44" s="8">
        <f t="shared" si="1"/>
        <v>4758</v>
      </c>
      <c r="F44" s="8">
        <v>500</v>
      </c>
      <c r="G44" s="8">
        <v>285</v>
      </c>
      <c r="H44" s="8">
        <v>720</v>
      </c>
      <c r="I44" s="8">
        <v>0</v>
      </c>
      <c r="J44" s="8">
        <v>0</v>
      </c>
      <c r="K44" s="8">
        <v>0</v>
      </c>
      <c r="L44" s="8">
        <v>3253</v>
      </c>
    </row>
    <row r="45" spans="1:12" s="12" customFormat="1" x14ac:dyDescent="0.25">
      <c r="A45" s="10" t="s">
        <v>120</v>
      </c>
      <c r="B45" s="11" t="s">
        <v>37</v>
      </c>
      <c r="C45" s="8">
        <v>1040</v>
      </c>
      <c r="D45" s="8">
        <f t="shared" si="0"/>
        <v>832</v>
      </c>
      <c r="E45" s="8">
        <f t="shared" si="1"/>
        <v>832.28</v>
      </c>
      <c r="F45" s="8">
        <f>D45*0.165</f>
        <v>137.28</v>
      </c>
      <c r="G45" s="8">
        <v>62</v>
      </c>
      <c r="H45" s="8">
        <v>250</v>
      </c>
      <c r="I45" s="8">
        <v>0</v>
      </c>
      <c r="J45" s="8">
        <v>0</v>
      </c>
      <c r="K45" s="8">
        <v>0</v>
      </c>
      <c r="L45" s="8">
        <v>383</v>
      </c>
    </row>
    <row r="46" spans="1:12" s="12" customFormat="1" x14ac:dyDescent="0.25">
      <c r="A46" s="10" t="s">
        <v>121</v>
      </c>
      <c r="B46" s="11" t="s">
        <v>38</v>
      </c>
      <c r="C46" s="8">
        <v>637</v>
      </c>
      <c r="D46" s="8">
        <f t="shared" si="0"/>
        <v>509.6</v>
      </c>
      <c r="E46" s="8">
        <f t="shared" si="1"/>
        <v>510</v>
      </c>
      <c r="F46" s="8">
        <v>65</v>
      </c>
      <c r="G46" s="8">
        <v>30</v>
      </c>
      <c r="H46" s="8">
        <v>345</v>
      </c>
      <c r="I46" s="8">
        <v>40</v>
      </c>
      <c r="J46" s="8">
        <v>0</v>
      </c>
      <c r="K46" s="8">
        <v>0</v>
      </c>
      <c r="L46" s="8">
        <v>30</v>
      </c>
    </row>
    <row r="47" spans="1:12" x14ac:dyDescent="0.25">
      <c r="A47" s="7" t="s">
        <v>122</v>
      </c>
      <c r="B47" s="1" t="s">
        <v>39</v>
      </c>
      <c r="C47" s="2">
        <v>5132</v>
      </c>
      <c r="D47" s="2">
        <f t="shared" si="0"/>
        <v>4105.6000000000004</v>
      </c>
      <c r="E47" s="2">
        <f t="shared" si="1"/>
        <v>4106.424</v>
      </c>
      <c r="F47" s="2">
        <f>D47*0.165</f>
        <v>677.42400000000009</v>
      </c>
      <c r="G47" s="2">
        <v>300</v>
      </c>
      <c r="H47" s="2">
        <v>1700</v>
      </c>
      <c r="I47" s="2">
        <v>0</v>
      </c>
      <c r="J47" s="2">
        <v>0</v>
      </c>
      <c r="K47" s="2">
        <v>160</v>
      </c>
      <c r="L47" s="2">
        <v>1269</v>
      </c>
    </row>
    <row r="48" spans="1:12" s="12" customFormat="1" x14ac:dyDescent="0.25">
      <c r="A48" s="10" t="s">
        <v>123</v>
      </c>
      <c r="B48" s="11" t="s">
        <v>40</v>
      </c>
      <c r="C48" s="8">
        <v>2860</v>
      </c>
      <c r="D48" s="8">
        <f t="shared" si="0"/>
        <v>2288</v>
      </c>
      <c r="E48" s="8">
        <f t="shared" si="1"/>
        <v>2287.52</v>
      </c>
      <c r="F48" s="8">
        <f>D48*0.165</f>
        <v>377.52000000000004</v>
      </c>
      <c r="G48" s="8">
        <v>150</v>
      </c>
      <c r="H48" s="8">
        <v>1300</v>
      </c>
      <c r="I48" s="8">
        <v>0</v>
      </c>
      <c r="J48" s="8">
        <v>0</v>
      </c>
      <c r="K48" s="8">
        <v>0</v>
      </c>
      <c r="L48" s="8">
        <v>460</v>
      </c>
    </row>
    <row r="49" spans="1:12" s="12" customFormat="1" x14ac:dyDescent="0.25">
      <c r="A49" s="10" t="s">
        <v>124</v>
      </c>
      <c r="B49" s="11" t="s">
        <v>41</v>
      </c>
      <c r="C49" s="8">
        <v>46633</v>
      </c>
      <c r="D49" s="8">
        <f t="shared" si="0"/>
        <v>37306.400000000001</v>
      </c>
      <c r="E49" s="8">
        <f t="shared" si="1"/>
        <v>37306</v>
      </c>
      <c r="F49" s="8">
        <v>6766</v>
      </c>
      <c r="G49" s="8">
        <v>360</v>
      </c>
      <c r="H49" s="8">
        <v>11350</v>
      </c>
      <c r="I49" s="8">
        <v>0</v>
      </c>
      <c r="J49" s="8">
        <v>0</v>
      </c>
      <c r="K49" s="8">
        <v>15330</v>
      </c>
      <c r="L49" s="8">
        <v>3500</v>
      </c>
    </row>
    <row r="50" spans="1:12" s="12" customFormat="1" x14ac:dyDescent="0.25">
      <c r="A50" s="10" t="s">
        <v>125</v>
      </c>
      <c r="B50" s="11" t="s">
        <v>42</v>
      </c>
      <c r="C50" s="8">
        <v>1347</v>
      </c>
      <c r="D50" s="8">
        <f t="shared" si="0"/>
        <v>1077.6000000000001</v>
      </c>
      <c r="E50" s="8">
        <f t="shared" si="1"/>
        <v>1077.8040000000001</v>
      </c>
      <c r="F50" s="8">
        <f>D50*0.165</f>
        <v>177.80400000000003</v>
      </c>
      <c r="G50" s="8">
        <v>250</v>
      </c>
      <c r="H50" s="8">
        <v>500</v>
      </c>
      <c r="I50" s="8">
        <v>0</v>
      </c>
      <c r="J50" s="8">
        <v>0</v>
      </c>
      <c r="K50" s="8">
        <v>50</v>
      </c>
      <c r="L50" s="8">
        <v>100</v>
      </c>
    </row>
    <row r="51" spans="1:12" s="12" customFormat="1" x14ac:dyDescent="0.25">
      <c r="A51" s="10" t="s">
        <v>126</v>
      </c>
      <c r="B51" s="11" t="s">
        <v>43</v>
      </c>
      <c r="C51" s="8">
        <v>2621</v>
      </c>
      <c r="D51" s="8">
        <f t="shared" si="0"/>
        <v>2096.8000000000002</v>
      </c>
      <c r="E51" s="8">
        <f t="shared" si="1"/>
        <v>2096.9719999999998</v>
      </c>
      <c r="F51" s="8">
        <f>D51*0.165</f>
        <v>345.97200000000004</v>
      </c>
      <c r="G51" s="8">
        <v>100</v>
      </c>
      <c r="H51" s="8">
        <v>1100</v>
      </c>
      <c r="I51" s="8">
        <v>0</v>
      </c>
      <c r="J51" s="8">
        <v>0</v>
      </c>
      <c r="K51" s="8">
        <v>161</v>
      </c>
      <c r="L51" s="8">
        <v>390</v>
      </c>
    </row>
    <row r="52" spans="1:12" s="12" customFormat="1" x14ac:dyDescent="0.25">
      <c r="A52" s="10" t="s">
        <v>127</v>
      </c>
      <c r="B52" s="11" t="s">
        <v>44</v>
      </c>
      <c r="C52" s="8">
        <v>9934</v>
      </c>
      <c r="D52" s="8">
        <f t="shared" si="0"/>
        <v>7947.2000000000007</v>
      </c>
      <c r="E52" s="8">
        <f t="shared" si="1"/>
        <v>7947</v>
      </c>
      <c r="F52" s="8">
        <v>2100</v>
      </c>
      <c r="G52" s="8">
        <v>300</v>
      </c>
      <c r="H52" s="8">
        <v>1500</v>
      </c>
      <c r="I52" s="8">
        <v>0</v>
      </c>
      <c r="J52" s="8">
        <v>0</v>
      </c>
      <c r="K52" s="8">
        <v>70</v>
      </c>
      <c r="L52" s="8">
        <v>3977</v>
      </c>
    </row>
    <row r="53" spans="1:12" s="12" customFormat="1" x14ac:dyDescent="0.25">
      <c r="A53" s="10" t="s">
        <v>128</v>
      </c>
      <c r="B53" s="11" t="s">
        <v>45</v>
      </c>
      <c r="C53" s="8">
        <v>437</v>
      </c>
      <c r="D53" s="8">
        <f t="shared" si="0"/>
        <v>349.6</v>
      </c>
      <c r="E53" s="8">
        <f t="shared" si="1"/>
        <v>349.68399999999997</v>
      </c>
      <c r="F53" s="8">
        <f>D53*0.165</f>
        <v>57.684000000000005</v>
      </c>
      <c r="G53" s="8">
        <v>24</v>
      </c>
      <c r="H53" s="8">
        <v>100</v>
      </c>
      <c r="I53" s="8">
        <v>0</v>
      </c>
      <c r="J53" s="8">
        <v>0</v>
      </c>
      <c r="K53" s="8">
        <v>0</v>
      </c>
      <c r="L53" s="8">
        <v>168</v>
      </c>
    </row>
    <row r="54" spans="1:12" s="12" customFormat="1" x14ac:dyDescent="0.25">
      <c r="A54" s="10" t="s">
        <v>129</v>
      </c>
      <c r="B54" s="11" t="s">
        <v>46</v>
      </c>
      <c r="C54" s="8">
        <v>19280</v>
      </c>
      <c r="D54" s="8">
        <f t="shared" si="0"/>
        <v>15424</v>
      </c>
      <c r="E54" s="8">
        <f t="shared" si="1"/>
        <v>15424</v>
      </c>
      <c r="F54" s="8">
        <v>1330</v>
      </c>
      <c r="G54" s="8">
        <v>1300</v>
      </c>
      <c r="H54" s="8">
        <v>3867</v>
      </c>
      <c r="I54" s="8">
        <v>0</v>
      </c>
      <c r="J54" s="8">
        <v>0</v>
      </c>
      <c r="K54" s="8">
        <v>0</v>
      </c>
      <c r="L54" s="8">
        <v>8927</v>
      </c>
    </row>
    <row r="55" spans="1:12" s="12" customFormat="1" x14ac:dyDescent="0.25">
      <c r="A55" s="10" t="s">
        <v>130</v>
      </c>
      <c r="B55" s="11" t="s">
        <v>47</v>
      </c>
      <c r="C55" s="8">
        <v>10034</v>
      </c>
      <c r="D55" s="8">
        <f t="shared" si="0"/>
        <v>8027.2000000000007</v>
      </c>
      <c r="E55" s="8">
        <f t="shared" si="1"/>
        <v>8027.4880000000003</v>
      </c>
      <c r="F55" s="8">
        <f>D55*0.165</f>
        <v>1324.4880000000003</v>
      </c>
      <c r="G55" s="8">
        <v>355</v>
      </c>
      <c r="H55" s="8">
        <v>1485</v>
      </c>
      <c r="I55" s="8">
        <v>0</v>
      </c>
      <c r="J55" s="8">
        <v>0</v>
      </c>
      <c r="K55" s="8">
        <v>0</v>
      </c>
      <c r="L55" s="8">
        <v>4863</v>
      </c>
    </row>
    <row r="56" spans="1:12" s="12" customFormat="1" x14ac:dyDescent="0.25">
      <c r="A56" s="10" t="s">
        <v>131</v>
      </c>
      <c r="B56" s="11" t="s">
        <v>48</v>
      </c>
      <c r="C56" s="8">
        <v>2509</v>
      </c>
      <c r="D56" s="8">
        <f t="shared" si="0"/>
        <v>2007.2</v>
      </c>
      <c r="E56" s="8">
        <f t="shared" si="1"/>
        <v>2007.1880000000001</v>
      </c>
      <c r="F56" s="8">
        <f>D56*0.165</f>
        <v>331.18800000000005</v>
      </c>
      <c r="G56" s="8">
        <v>80</v>
      </c>
      <c r="H56" s="8">
        <v>1125</v>
      </c>
      <c r="I56" s="8">
        <v>0</v>
      </c>
      <c r="J56" s="8">
        <v>0</v>
      </c>
      <c r="K56" s="8">
        <v>0</v>
      </c>
      <c r="L56" s="8">
        <v>471</v>
      </c>
    </row>
    <row r="57" spans="1:12" s="12" customFormat="1" x14ac:dyDescent="0.25">
      <c r="A57" s="10" t="s">
        <v>132</v>
      </c>
      <c r="B57" s="11" t="s">
        <v>49</v>
      </c>
      <c r="C57" s="8">
        <v>6948</v>
      </c>
      <c r="D57" s="9">
        <f t="shared" si="0"/>
        <v>5558.4000000000005</v>
      </c>
      <c r="E57" s="9">
        <f t="shared" si="1"/>
        <v>4345</v>
      </c>
      <c r="F57" s="8">
        <v>350</v>
      </c>
      <c r="G57" s="8">
        <v>600</v>
      </c>
      <c r="H57" s="8">
        <v>1720</v>
      </c>
      <c r="I57" s="8">
        <v>32</v>
      </c>
      <c r="J57" s="8">
        <v>0</v>
      </c>
      <c r="K57" s="8">
        <v>241</v>
      </c>
      <c r="L57" s="8">
        <v>1402</v>
      </c>
    </row>
    <row r="58" spans="1:12" s="12" customFormat="1" x14ac:dyDescent="0.25">
      <c r="A58" s="10" t="s">
        <v>133</v>
      </c>
      <c r="B58" s="11" t="s">
        <v>50</v>
      </c>
      <c r="C58" s="8">
        <v>5484</v>
      </c>
      <c r="D58" s="8">
        <f t="shared" si="0"/>
        <v>4387.2</v>
      </c>
      <c r="E58" s="8">
        <f t="shared" si="1"/>
        <v>4386.8879999999999</v>
      </c>
      <c r="F58" s="8">
        <f>D58*0.165</f>
        <v>723.88800000000003</v>
      </c>
      <c r="G58" s="8">
        <v>300</v>
      </c>
      <c r="H58" s="8">
        <v>1900</v>
      </c>
      <c r="I58" s="8">
        <v>0</v>
      </c>
      <c r="J58" s="8">
        <v>0</v>
      </c>
      <c r="K58" s="8">
        <v>0</v>
      </c>
      <c r="L58" s="8">
        <v>1463</v>
      </c>
    </row>
    <row r="59" spans="1:12" s="12" customFormat="1" x14ac:dyDescent="0.25">
      <c r="A59" s="10" t="s">
        <v>134</v>
      </c>
      <c r="B59" s="11" t="s">
        <v>51</v>
      </c>
      <c r="C59" s="8">
        <v>1878</v>
      </c>
      <c r="D59" s="8">
        <f t="shared" si="0"/>
        <v>1502.4</v>
      </c>
      <c r="E59" s="8">
        <f t="shared" si="1"/>
        <v>1504</v>
      </c>
      <c r="F59" s="8">
        <v>540</v>
      </c>
      <c r="G59" s="8">
        <v>30</v>
      </c>
      <c r="H59" s="8">
        <v>610</v>
      </c>
      <c r="I59" s="8">
        <v>0</v>
      </c>
      <c r="J59" s="8">
        <v>0</v>
      </c>
      <c r="K59" s="8">
        <v>0</v>
      </c>
      <c r="L59" s="8">
        <v>324</v>
      </c>
    </row>
    <row r="60" spans="1:12" s="12" customFormat="1" x14ac:dyDescent="0.25">
      <c r="A60" s="10" t="s">
        <v>135</v>
      </c>
      <c r="B60" s="11" t="s">
        <v>52</v>
      </c>
      <c r="C60" s="8">
        <v>1050</v>
      </c>
      <c r="D60" s="8">
        <f t="shared" si="0"/>
        <v>840</v>
      </c>
      <c r="E60" s="8">
        <f t="shared" si="1"/>
        <v>840</v>
      </c>
      <c r="F60" s="8">
        <v>60</v>
      </c>
      <c r="G60" s="8">
        <v>80</v>
      </c>
      <c r="H60" s="8">
        <v>225</v>
      </c>
      <c r="I60" s="8">
        <v>0</v>
      </c>
      <c r="J60" s="8">
        <v>0</v>
      </c>
      <c r="K60" s="8">
        <v>41</v>
      </c>
      <c r="L60" s="8">
        <v>434</v>
      </c>
    </row>
    <row r="61" spans="1:12" s="12" customFormat="1" x14ac:dyDescent="0.25">
      <c r="A61" s="10" t="s">
        <v>136</v>
      </c>
      <c r="B61" s="11" t="s">
        <v>53</v>
      </c>
      <c r="C61" s="8">
        <v>4839</v>
      </c>
      <c r="D61" s="8">
        <f t="shared" si="0"/>
        <v>3871.2000000000003</v>
      </c>
      <c r="E61" s="8">
        <f t="shared" si="1"/>
        <v>3870.748</v>
      </c>
      <c r="F61" s="8">
        <f>D61*0.165</f>
        <v>638.74800000000005</v>
      </c>
      <c r="G61" s="8">
        <v>164</v>
      </c>
      <c r="H61" s="8">
        <v>1500</v>
      </c>
      <c r="I61" s="8">
        <v>0</v>
      </c>
      <c r="J61" s="8">
        <v>0</v>
      </c>
      <c r="K61" s="8">
        <v>500</v>
      </c>
      <c r="L61" s="8">
        <v>1068</v>
      </c>
    </row>
    <row r="62" spans="1:12" s="12" customFormat="1" x14ac:dyDescent="0.25">
      <c r="A62" s="10" t="s">
        <v>137</v>
      </c>
      <c r="B62" s="11" t="s">
        <v>54</v>
      </c>
      <c r="C62" s="8">
        <v>12993</v>
      </c>
      <c r="D62" s="8">
        <f t="shared" si="0"/>
        <v>10394.400000000001</v>
      </c>
      <c r="E62" s="8">
        <f t="shared" si="1"/>
        <v>10394</v>
      </c>
      <c r="F62" s="8">
        <v>1333</v>
      </c>
      <c r="G62" s="8">
        <v>382</v>
      </c>
      <c r="H62" s="8">
        <v>1649</v>
      </c>
      <c r="I62" s="8">
        <v>287</v>
      </c>
      <c r="J62" s="8">
        <v>0</v>
      </c>
      <c r="K62" s="8">
        <v>0</v>
      </c>
      <c r="L62" s="8">
        <v>6743</v>
      </c>
    </row>
    <row r="63" spans="1:12" s="12" customFormat="1" x14ac:dyDescent="0.25">
      <c r="A63" s="10" t="s">
        <v>138</v>
      </c>
      <c r="B63" s="11" t="s">
        <v>55</v>
      </c>
      <c r="C63" s="8">
        <v>1497</v>
      </c>
      <c r="D63" s="9">
        <f t="shared" si="0"/>
        <v>1197.6000000000001</v>
      </c>
      <c r="E63" s="13">
        <f t="shared" si="1"/>
        <v>1164</v>
      </c>
      <c r="F63" s="8">
        <v>186</v>
      </c>
      <c r="G63" s="8">
        <v>80</v>
      </c>
      <c r="H63" s="8">
        <v>520</v>
      </c>
      <c r="I63" s="8">
        <v>0</v>
      </c>
      <c r="J63" s="8">
        <v>120</v>
      </c>
      <c r="K63" s="8">
        <v>20</v>
      </c>
      <c r="L63" s="8">
        <v>238</v>
      </c>
    </row>
    <row r="64" spans="1:12" s="12" customFormat="1" ht="18" customHeight="1" x14ac:dyDescent="0.25">
      <c r="A64" s="10" t="s">
        <v>139</v>
      </c>
      <c r="B64" s="11" t="s">
        <v>56</v>
      </c>
      <c r="C64" s="8">
        <v>3123</v>
      </c>
      <c r="D64" s="8">
        <f t="shared" si="0"/>
        <v>2498.4</v>
      </c>
      <c r="E64" s="8">
        <f t="shared" si="1"/>
        <v>2498.2359999999999</v>
      </c>
      <c r="F64" s="8">
        <f>D64*0.165</f>
        <v>412.23600000000005</v>
      </c>
      <c r="G64" s="8">
        <v>160</v>
      </c>
      <c r="H64" s="8">
        <v>950</v>
      </c>
      <c r="I64" s="8">
        <v>0</v>
      </c>
      <c r="J64" s="8">
        <v>0</v>
      </c>
      <c r="K64" s="8">
        <v>0</v>
      </c>
      <c r="L64" s="8">
        <v>976</v>
      </c>
    </row>
    <row r="65" spans="1:12" x14ac:dyDescent="0.25">
      <c r="A65" s="7" t="s">
        <v>140</v>
      </c>
      <c r="B65" s="1" t="s">
        <v>57</v>
      </c>
      <c r="C65" s="2">
        <v>364</v>
      </c>
      <c r="D65" s="2">
        <f t="shared" si="0"/>
        <v>291.2</v>
      </c>
      <c r="E65" s="2">
        <f t="shared" si="1"/>
        <v>291.048</v>
      </c>
      <c r="F65" s="2">
        <f>D65*0.165</f>
        <v>48.048000000000002</v>
      </c>
      <c r="G65" s="2">
        <v>18</v>
      </c>
      <c r="H65" s="2">
        <v>120</v>
      </c>
      <c r="I65" s="2">
        <v>0</v>
      </c>
      <c r="J65" s="2">
        <v>0</v>
      </c>
      <c r="K65" s="2">
        <v>52</v>
      </c>
      <c r="L65" s="2">
        <v>53</v>
      </c>
    </row>
    <row r="66" spans="1:12" s="12" customFormat="1" x14ac:dyDescent="0.25">
      <c r="A66" s="10" t="s">
        <v>141</v>
      </c>
      <c r="B66" s="11" t="s">
        <v>58</v>
      </c>
      <c r="C66" s="8">
        <v>6651</v>
      </c>
      <c r="D66" s="8">
        <f t="shared" si="0"/>
        <v>5320.8</v>
      </c>
      <c r="E66" s="8">
        <f t="shared" si="1"/>
        <v>5320.9319999999998</v>
      </c>
      <c r="F66" s="8">
        <f>D66*0.165</f>
        <v>877.93200000000002</v>
      </c>
      <c r="G66" s="8">
        <v>230</v>
      </c>
      <c r="H66" s="8">
        <v>2300</v>
      </c>
      <c r="I66" s="8">
        <v>0</v>
      </c>
      <c r="J66" s="8">
        <v>0</v>
      </c>
      <c r="K66" s="8">
        <v>15</v>
      </c>
      <c r="L66" s="8">
        <v>1898</v>
      </c>
    </row>
    <row r="67" spans="1:12" s="12" customFormat="1" x14ac:dyDescent="0.25">
      <c r="A67" s="10" t="s">
        <v>142</v>
      </c>
      <c r="B67" s="11" t="s">
        <v>59</v>
      </c>
      <c r="C67" s="8">
        <v>9012</v>
      </c>
      <c r="D67" s="8">
        <f t="shared" si="0"/>
        <v>7209.6</v>
      </c>
      <c r="E67" s="8">
        <f t="shared" si="1"/>
        <v>7209.5839999999998</v>
      </c>
      <c r="F67" s="8">
        <f>D67*0.165</f>
        <v>1189.5840000000001</v>
      </c>
      <c r="G67" s="8">
        <v>380</v>
      </c>
      <c r="H67" s="8">
        <v>2600</v>
      </c>
      <c r="I67" s="8">
        <v>0</v>
      </c>
      <c r="J67" s="8">
        <v>0</v>
      </c>
      <c r="K67" s="8">
        <v>0</v>
      </c>
      <c r="L67" s="8">
        <v>3040</v>
      </c>
    </row>
    <row r="68" spans="1:12" s="12" customFormat="1" x14ac:dyDescent="0.25">
      <c r="A68" s="10" t="s">
        <v>143</v>
      </c>
      <c r="B68" s="11" t="s">
        <v>60</v>
      </c>
      <c r="C68" s="8">
        <v>4567</v>
      </c>
      <c r="D68" s="8">
        <f t="shared" si="0"/>
        <v>3653.6000000000004</v>
      </c>
      <c r="E68" s="8">
        <f t="shared" si="1"/>
        <v>3654</v>
      </c>
      <c r="F68" s="8">
        <v>543</v>
      </c>
      <c r="G68" s="8">
        <v>60</v>
      </c>
      <c r="H68" s="8">
        <v>1800</v>
      </c>
      <c r="I68" s="8">
        <v>0</v>
      </c>
      <c r="J68" s="8">
        <v>0</v>
      </c>
      <c r="K68" s="8">
        <v>0</v>
      </c>
      <c r="L68" s="8">
        <v>1251</v>
      </c>
    </row>
    <row r="69" spans="1:12" s="12" customFormat="1" x14ac:dyDescent="0.25">
      <c r="A69" s="10" t="s">
        <v>144</v>
      </c>
      <c r="B69" s="11" t="s">
        <v>61</v>
      </c>
      <c r="C69" s="8">
        <v>5671</v>
      </c>
      <c r="D69" s="8">
        <f t="shared" si="0"/>
        <v>4536.8</v>
      </c>
      <c r="E69" s="8">
        <f t="shared" si="1"/>
        <v>4537</v>
      </c>
      <c r="F69" s="8">
        <v>449</v>
      </c>
      <c r="G69" s="8">
        <v>300</v>
      </c>
      <c r="H69" s="8">
        <v>1600</v>
      </c>
      <c r="I69" s="8">
        <v>0</v>
      </c>
      <c r="J69" s="8">
        <v>0</v>
      </c>
      <c r="K69" s="8">
        <v>1700</v>
      </c>
      <c r="L69" s="8">
        <v>488</v>
      </c>
    </row>
    <row r="70" spans="1:12" s="12" customFormat="1" x14ac:dyDescent="0.25">
      <c r="A70" s="10" t="s">
        <v>145</v>
      </c>
      <c r="B70" s="11" t="s">
        <v>62</v>
      </c>
      <c r="C70" s="8">
        <v>3193</v>
      </c>
      <c r="D70" s="8">
        <f t="shared" si="0"/>
        <v>2554.4</v>
      </c>
      <c r="E70" s="8">
        <f t="shared" si="1"/>
        <v>2554.4760000000001</v>
      </c>
      <c r="F70" s="8">
        <f>D70*0.165</f>
        <v>421.47600000000006</v>
      </c>
      <c r="G70" s="8">
        <v>80</v>
      </c>
      <c r="H70" s="8">
        <v>1276</v>
      </c>
      <c r="I70" s="8">
        <v>0</v>
      </c>
      <c r="J70" s="8">
        <v>0</v>
      </c>
      <c r="K70" s="8">
        <v>387</v>
      </c>
      <c r="L70" s="8">
        <v>390</v>
      </c>
    </row>
    <row r="71" spans="1:12" s="12" customFormat="1" x14ac:dyDescent="0.25">
      <c r="A71" s="10" t="s">
        <v>146</v>
      </c>
      <c r="B71" s="11" t="s">
        <v>63</v>
      </c>
      <c r="C71" s="8">
        <v>3752</v>
      </c>
      <c r="D71" s="8">
        <f t="shared" ref="D71:D79" si="3">C71*0.8</f>
        <v>3001.6000000000004</v>
      </c>
      <c r="E71" s="8">
        <f t="shared" ref="E71:E79" si="4">F71+G71+H71+I71+J71+K71+L71</f>
        <v>3002.2640000000001</v>
      </c>
      <c r="F71" s="8">
        <f>D71*0.165</f>
        <v>495.26400000000007</v>
      </c>
      <c r="G71" s="8">
        <v>50</v>
      </c>
      <c r="H71" s="8">
        <v>1500</v>
      </c>
      <c r="I71" s="8">
        <v>100</v>
      </c>
      <c r="J71" s="8">
        <v>0</v>
      </c>
      <c r="K71" s="8">
        <v>300</v>
      </c>
      <c r="L71" s="8">
        <v>557</v>
      </c>
    </row>
    <row r="72" spans="1:12" s="12" customFormat="1" ht="31.5" x14ac:dyDescent="0.25">
      <c r="A72" s="10" t="s">
        <v>147</v>
      </c>
      <c r="B72" s="11" t="s">
        <v>80</v>
      </c>
      <c r="C72" s="8">
        <v>238</v>
      </c>
      <c r="D72" s="8">
        <f t="shared" si="3"/>
        <v>190.4</v>
      </c>
      <c r="E72" s="8">
        <f t="shared" si="4"/>
        <v>190.416</v>
      </c>
      <c r="F72" s="8">
        <f>D72*0.165</f>
        <v>31.416000000000004</v>
      </c>
      <c r="G72" s="8">
        <v>20</v>
      </c>
      <c r="H72" s="8">
        <v>50</v>
      </c>
      <c r="I72" s="8">
        <v>0</v>
      </c>
      <c r="J72" s="8">
        <v>0</v>
      </c>
      <c r="K72" s="8">
        <v>0</v>
      </c>
      <c r="L72" s="8">
        <v>89</v>
      </c>
    </row>
    <row r="73" spans="1:12" s="12" customFormat="1" x14ac:dyDescent="0.25">
      <c r="A73" s="10" t="s">
        <v>148</v>
      </c>
      <c r="B73" s="11" t="s">
        <v>64</v>
      </c>
      <c r="C73" s="8">
        <v>2300</v>
      </c>
      <c r="D73" s="8">
        <f t="shared" si="3"/>
        <v>1840</v>
      </c>
      <c r="E73" s="8">
        <f t="shared" si="4"/>
        <v>1840</v>
      </c>
      <c r="F73" s="8">
        <v>224</v>
      </c>
      <c r="G73" s="8">
        <v>80</v>
      </c>
      <c r="H73" s="8">
        <v>425</v>
      </c>
      <c r="I73" s="8">
        <v>0</v>
      </c>
      <c r="J73" s="8">
        <v>50</v>
      </c>
      <c r="K73" s="8">
        <v>615</v>
      </c>
      <c r="L73" s="8">
        <v>446</v>
      </c>
    </row>
    <row r="74" spans="1:12" s="12" customFormat="1" x14ac:dyDescent="0.25">
      <c r="A74" s="10" t="s">
        <v>149</v>
      </c>
      <c r="B74" s="11" t="s">
        <v>65</v>
      </c>
      <c r="C74" s="8">
        <v>1858</v>
      </c>
      <c r="D74" s="8">
        <f t="shared" si="3"/>
        <v>1486.4</v>
      </c>
      <c r="E74" s="8">
        <f t="shared" si="4"/>
        <v>1505</v>
      </c>
      <c r="F74" s="8">
        <v>200</v>
      </c>
      <c r="G74" s="8">
        <v>45</v>
      </c>
      <c r="H74" s="8">
        <v>760</v>
      </c>
      <c r="I74" s="8">
        <v>0</v>
      </c>
      <c r="J74" s="8">
        <v>0</v>
      </c>
      <c r="K74" s="8">
        <v>100</v>
      </c>
      <c r="L74" s="8">
        <v>400</v>
      </c>
    </row>
    <row r="75" spans="1:12" s="12" customFormat="1" ht="31.5" x14ac:dyDescent="0.25">
      <c r="A75" s="10" t="s">
        <v>150</v>
      </c>
      <c r="B75" s="11" t="s">
        <v>66</v>
      </c>
      <c r="C75" s="8">
        <v>2688</v>
      </c>
      <c r="D75" s="8">
        <f t="shared" si="3"/>
        <v>2150.4</v>
      </c>
      <c r="E75" s="8">
        <f t="shared" si="4"/>
        <v>2168</v>
      </c>
      <c r="F75" s="8">
        <v>347</v>
      </c>
      <c r="G75" s="8">
        <v>170</v>
      </c>
      <c r="H75" s="8">
        <v>1187</v>
      </c>
      <c r="I75" s="8">
        <v>0</v>
      </c>
      <c r="J75" s="8">
        <v>0</v>
      </c>
      <c r="K75" s="8">
        <v>50</v>
      </c>
      <c r="L75" s="8">
        <v>414</v>
      </c>
    </row>
    <row r="76" spans="1:12" s="12" customFormat="1" x14ac:dyDescent="0.25">
      <c r="A76" s="10" t="s">
        <v>151</v>
      </c>
      <c r="B76" s="11" t="s">
        <v>67</v>
      </c>
      <c r="C76" s="8">
        <v>4335</v>
      </c>
      <c r="D76" s="8">
        <f t="shared" si="3"/>
        <v>3468</v>
      </c>
      <c r="E76" s="8">
        <f t="shared" si="4"/>
        <v>3468.2200000000003</v>
      </c>
      <c r="F76" s="8">
        <f>D76*0.165</f>
        <v>572.22</v>
      </c>
      <c r="G76" s="8">
        <v>170</v>
      </c>
      <c r="H76" s="8">
        <v>1610</v>
      </c>
      <c r="I76" s="8">
        <v>0</v>
      </c>
      <c r="J76" s="8">
        <v>0</v>
      </c>
      <c r="K76" s="8">
        <v>0</v>
      </c>
      <c r="L76" s="8">
        <v>1116</v>
      </c>
    </row>
    <row r="77" spans="1:12" s="12" customFormat="1" x14ac:dyDescent="0.25">
      <c r="A77" s="10" t="s">
        <v>152</v>
      </c>
      <c r="B77" s="11" t="s">
        <v>68</v>
      </c>
      <c r="C77" s="8">
        <v>1812</v>
      </c>
      <c r="D77" s="8">
        <f t="shared" si="3"/>
        <v>1449.6000000000001</v>
      </c>
      <c r="E77" s="8">
        <f t="shared" si="4"/>
        <v>1450.184</v>
      </c>
      <c r="F77" s="8">
        <f>D77*0.165</f>
        <v>239.18400000000003</v>
      </c>
      <c r="G77" s="8">
        <v>60</v>
      </c>
      <c r="H77" s="8">
        <v>700</v>
      </c>
      <c r="I77" s="8">
        <v>0</v>
      </c>
      <c r="J77" s="8">
        <v>0</v>
      </c>
      <c r="K77" s="8">
        <v>0</v>
      </c>
      <c r="L77" s="8">
        <v>451</v>
      </c>
    </row>
    <row r="78" spans="1:12" s="12" customFormat="1" x14ac:dyDescent="0.25">
      <c r="A78" s="10" t="s">
        <v>153</v>
      </c>
      <c r="B78" s="11" t="s">
        <v>69</v>
      </c>
      <c r="C78" s="8">
        <v>372</v>
      </c>
      <c r="D78" s="8">
        <f t="shared" si="3"/>
        <v>297.60000000000002</v>
      </c>
      <c r="E78" s="8">
        <f t="shared" si="4"/>
        <v>298.10400000000004</v>
      </c>
      <c r="F78" s="8">
        <f>D78*0.165</f>
        <v>49.104000000000006</v>
      </c>
      <c r="G78" s="8">
        <v>20</v>
      </c>
      <c r="H78" s="8">
        <v>140</v>
      </c>
      <c r="I78" s="8">
        <v>0</v>
      </c>
      <c r="J78" s="8">
        <v>0</v>
      </c>
      <c r="K78" s="8">
        <v>44</v>
      </c>
      <c r="L78" s="8">
        <v>45</v>
      </c>
    </row>
    <row r="79" spans="1:12" x14ac:dyDescent="0.25">
      <c r="A79" s="7" t="s">
        <v>154</v>
      </c>
      <c r="B79" s="1" t="s">
        <v>0</v>
      </c>
      <c r="C79" s="2">
        <v>536548</v>
      </c>
      <c r="D79" s="5">
        <f t="shared" si="3"/>
        <v>429238.4</v>
      </c>
      <c r="E79" s="5">
        <f t="shared" si="4"/>
        <v>430446.33600000001</v>
      </c>
      <c r="F79" s="8">
        <f>D79*0.165</f>
        <v>70824.33600000001</v>
      </c>
      <c r="G79" s="2">
        <f t="shared" ref="G79:L79" si="5">SUM(G6:G78)</f>
        <v>19363</v>
      </c>
      <c r="H79" s="2">
        <f t="shared" si="5"/>
        <v>121028</v>
      </c>
      <c r="I79" s="2">
        <f t="shared" si="5"/>
        <v>1612</v>
      </c>
      <c r="J79" s="2">
        <f t="shared" si="5"/>
        <v>210</v>
      </c>
      <c r="K79" s="2">
        <f t="shared" si="5"/>
        <v>22318</v>
      </c>
      <c r="L79" s="2">
        <f t="shared" si="5"/>
        <v>195091</v>
      </c>
    </row>
    <row r="80" spans="1:12" x14ac:dyDescent="0.25">
      <c r="A80" s="14"/>
      <c r="B80" s="14"/>
      <c r="C80" s="4"/>
      <c r="D80" s="4"/>
      <c r="E80" s="6"/>
      <c r="F80" s="4"/>
      <c r="G80" s="4"/>
      <c r="H80" s="4"/>
      <c r="I80" s="4"/>
      <c r="J80" s="4"/>
      <c r="K80" s="4"/>
      <c r="L80" s="4"/>
    </row>
    <row r="81" spans="1:12" x14ac:dyDescent="0.25">
      <c r="A81" s="15"/>
      <c r="B81" s="15"/>
      <c r="C81" s="15"/>
      <c r="D81" s="15"/>
      <c r="E81" s="15"/>
      <c r="F81" s="15"/>
      <c r="G81" s="15"/>
      <c r="H81" s="15"/>
      <c r="I81" s="15"/>
      <c r="J81" s="15"/>
      <c r="K81" s="15"/>
      <c r="L81" s="15"/>
    </row>
    <row r="82" spans="1:12" x14ac:dyDescent="0.25">
      <c r="A82" s="15"/>
      <c r="B82" s="15"/>
      <c r="C82" s="15"/>
      <c r="D82" s="15"/>
      <c r="E82" s="15"/>
      <c r="F82" s="15"/>
      <c r="G82" s="15"/>
      <c r="H82" s="15"/>
      <c r="I82" s="15"/>
      <c r="J82" s="15"/>
      <c r="K82" s="15"/>
      <c r="L82" s="15"/>
    </row>
  </sheetData>
  <mergeCells count="8">
    <mergeCell ref="A80:B80"/>
    <mergeCell ref="A81:L82"/>
    <mergeCell ref="A3:A4"/>
    <mergeCell ref="B3:B4"/>
    <mergeCell ref="F3:L3"/>
    <mergeCell ref="C3:C4"/>
    <mergeCell ref="D3:D4"/>
    <mergeCell ref="E3:E4"/>
  </mergeCells>
  <pageMargins left="0.98425196850393704" right="0.39370078740157483" top="0.78740157480314965" bottom="0.78740157480314965" header="0.31496062992125984" footer="0.31496062992125984"/>
  <pageSetup paperSize="9" scale="46" fitToHeight="0" orientation="landscape" r:id="rId1"/>
  <headerFooter differentFirst="1">
    <oddHeader>&amp;C&amp;"Liberation Serif,обычный"&amp;12&amp;P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Ситник Антон Юрьевич</dc:creator>
  <cp:lastModifiedBy>Ситник Антон Юрьевич</cp:lastModifiedBy>
  <cp:lastPrinted>2021-01-21T10:29:05Z</cp:lastPrinted>
  <dcterms:created xsi:type="dcterms:W3CDTF">2017-07-28T05:49:16Z</dcterms:created>
  <dcterms:modified xsi:type="dcterms:W3CDTF">2021-01-29T09:29:17Z</dcterms:modified>
</cp:coreProperties>
</file>