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120" yWindow="120" windowWidth="15480" windowHeight="11640" activeTab="2"/>
  </bookViews>
  <sheets>
    <sheet name="Титульный лист" sheetId="2" r:id="rId1"/>
    <sheet name="Раздел 1" sheetId="3" r:id="rId2"/>
    <sheet name="Раздел 2" sheetId="4" r:id="rId3"/>
    <sheet name="Флак" sheetId="5" state="hidden" r:id="rId4"/>
    <sheet name="Spravochnik" sheetId="6" state="hidden" r:id="rId5"/>
  </sheets>
  <definedNames>
    <definedName name="Data_Adr">Флак!$J$2:$M$7</definedName>
    <definedName name="data_r_1">'Раздел 1'!$O$20:$AC$54</definedName>
    <definedName name="data_r_2">'Раздел 2'!$O$20:$AC$26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2'!$O$34</definedName>
    <definedName name="R_2">'Раздел 2'!$S$34</definedName>
    <definedName name="R_3">'Раздел 2'!$O$37</definedName>
    <definedName name="R_4">'Раздел 2'!$S$37</definedName>
    <definedName name="razdel_01">'Раздел 1'!$P$20:$AC$54</definedName>
    <definedName name="razdel_02">'Раздел 2'!$P$20:$AC$26</definedName>
    <definedName name="T_Check">Флак!$A$2:$H$442</definedName>
    <definedName name="Verificationcheck">Флак!$O$3:$P$4</definedName>
    <definedName name="Year">'Титульный лист'!$AM$18</definedName>
    <definedName name="_xlnm.Print_Titles" localSheetId="1">'Раздел 1'!$17:$20</definedName>
  </definedNames>
  <calcPr calcId="152511" fullCalcOnLoad="1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3" i="5"/>
  <c r="H354" i="5"/>
  <c r="H355" i="5"/>
  <c r="H356" i="5"/>
  <c r="H357" i="5"/>
  <c r="H352" i="5"/>
  <c r="H347" i="5"/>
  <c r="H348" i="5"/>
  <c r="H349" i="5"/>
  <c r="H350" i="5"/>
  <c r="H346" i="5"/>
  <c r="H351" i="5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45" i="5" l="1"/>
  <c r="E345" i="5" s="1"/>
  <c r="H358" i="5"/>
  <c r="E358" i="5" s="1"/>
  <c r="H12" i="5"/>
  <c r="E12" i="5" s="1"/>
  <c r="H3" i="5" l="1"/>
  <c r="E3" i="5" s="1"/>
</calcChain>
</file>

<file path=xl/comments1.xml><?xml version="1.0" encoding="utf-8"?>
<comments xmlns="http://schemas.openxmlformats.org/spreadsheetml/2006/main">
  <authors>
    <author>Alexander</author>
  </authors>
  <commentList>
    <comment ref="S37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<sst xmlns="http://schemas.openxmlformats.org/spreadsheetml/2006/main" count="606" uniqueCount="565">
  <si>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</si>
  <si>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</si>
  <si>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</si>
  <si>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</si>
  <si>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</si>
  <si>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</si>
  <si>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</si>
  <si>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</si>
  <si>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</si>
  <si>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</si>
  <si>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</si>
  <si>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</si>
  <si>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</si>
  <si>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</si>
  <si>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</si>
  <si>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</si>
  <si>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</si>
  <si>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</si>
  <si>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</si>
  <si>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</si>
  <si>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</si>
  <si>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</si>
  <si>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</si>
  <si>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</si>
  <si>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</si>
  <si>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</si>
  <si>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</si>
  <si>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</si>
  <si>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</si>
  <si>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</si>
  <si>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</si>
  <si>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</si>
  <si>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</si>
  <si>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</si>
  <si>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</si>
  <si>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</si>
  <si>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</si>
  <si>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</si>
  <si>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</si>
  <si>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</si>
  <si>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</si>
  <si>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</si>
  <si>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</si>
  <si>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</si>
  <si>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</si>
  <si>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</si>
  <si>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</si>
  <si>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</si>
  <si>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</si>
  <si>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</si>
  <si>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</si>
  <si>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</si>
  <si>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</si>
  <si>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</si>
  <si>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</si>
  <si>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</si>
  <si>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</si>
  <si>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</si>
  <si>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</si>
  <si>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</si>
  <si>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</si>
  <si>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</si>
  <si>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</si>
  <si>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2011 г.</t>
  </si>
  <si>
    <t>Число полных лет на 1 января 2019 г.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</si>
  <si>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</si>
  <si>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</si>
  <si>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</si>
  <si>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</si>
  <si>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</si>
  <si>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</si>
  <si>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</si>
  <si>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</si>
  <si>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</si>
  <si>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</si>
  <si>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</si>
  <si>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</si>
  <si>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</si>
  <si>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</si>
  <si>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</si>
  <si>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</si>
  <si>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</si>
  <si>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</si>
  <si>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</si>
  <si>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</si>
  <si>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</si>
  <si>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</si>
  <si>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</si>
  <si>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</si>
  <si>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</si>
  <si>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</si>
  <si>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</si>
  <si>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</si>
  <si>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</si>
  <si>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</si>
  <si>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</si>
  <si>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</si>
  <si>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</si>
  <si>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</si>
  <si>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</si>
  <si>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</si>
  <si>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</si>
  <si>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</si>
  <si>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</si>
  <si>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Раздел 1 строка 27 графа 15 = Раздел 1 строка 27 сумма граф 07 + 08 + 09 + 10 + 11 + 12 + 13 + 14</t>
  </si>
  <si>
    <t>2010 г.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</si>
  <si>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</si>
  <si>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</si>
  <si>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</si>
  <si>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</si>
  <si>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</si>
  <si>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</si>
  <si>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</si>
  <si>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</si>
  <si>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</si>
  <si>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</si>
  <si>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</si>
  <si>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</si>
  <si>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</si>
  <si>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</si>
  <si>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</si>
  <si>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</si>
  <si>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</si>
  <si>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</si>
  <si>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</si>
  <si>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</si>
  <si>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</si>
  <si>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</si>
  <si>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</si>
  <si>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</si>
  <si>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</si>
  <si>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</si>
  <si>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</si>
  <si>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</si>
  <si>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</si>
  <si>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</si>
  <si>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</si>
  <si>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</si>
  <si>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</si>
  <si>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</si>
  <si>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</si>
  <si>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</si>
  <si>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</si>
  <si>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</si>
  <si>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</si>
  <si>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</si>
  <si>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</si>
  <si>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</si>
  <si>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</si>
  <si>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</si>
  <si>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</si>
  <si>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</si>
  <si>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</si>
  <si>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</si>
  <si>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</si>
  <si>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</si>
  <si>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</si>
  <si>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</si>
  <si>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</si>
  <si>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</si>
  <si>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</si>
  <si>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</si>
  <si>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</si>
  <si>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</si>
  <si>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</si>
  <si>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</si>
  <si>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</si>
  <si>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</si>
  <si>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</si>
  <si>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</si>
  <si>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</si>
  <si>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</si>
  <si>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</si>
  <si>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</si>
  <si>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</si>
  <si>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</si>
  <si>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</si>
  <si>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</si>
  <si>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</si>
  <si>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</si>
  <si>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</si>
  <si>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</si>
  <si>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</si>
  <si>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</si>
  <si>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</si>
  <si>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</si>
  <si>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</si>
  <si>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</si>
  <si>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</si>
  <si>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</si>
  <si>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</si>
  <si>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</si>
  <si>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</si>
  <si>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</si>
  <si>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</si>
  <si>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</si>
  <si>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</si>
  <si>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</si>
  <si>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</si>
  <si>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</si>
  <si>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</si>
  <si>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</si>
  <si>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</si>
  <si>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</si>
  <si>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</si>
  <si>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</si>
  <si>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</si>
  <si>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</si>
  <si>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</si>
  <si>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</si>
  <si>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</si>
  <si>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</si>
  <si>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</si>
  <si>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</si>
  <si>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</si>
  <si>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</si>
  <si>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</si>
  <si>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</si>
  <si>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</si>
  <si>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</si>
  <si>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</si>
  <si>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</si>
  <si>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</si>
  <si>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</si>
  <si>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</si>
  <si>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</si>
  <si>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</si>
  <si>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</si>
  <si>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</si>
  <si>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</si>
  <si>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</si>
  <si>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</si>
  <si>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</si>
  <si>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</si>
  <si>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</si>
  <si>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</si>
  <si>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</si>
  <si>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</si>
  <si>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</si>
  <si>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</si>
  <si>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</si>
  <si>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</si>
  <si>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</si>
  <si>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</si>
  <si>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</si>
  <si>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</si>
  <si>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</si>
  <si>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</si>
  <si>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</si>
  <si>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</si>
  <si>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</si>
  <si>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</si>
  <si>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</si>
  <si>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</si>
  <si>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</si>
  <si>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</si>
  <si>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</si>
  <si>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</si>
  <si>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</si>
  <si>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</si>
  <si>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</si>
  <si>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</si>
  <si>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</si>
  <si>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</si>
  <si>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</si>
  <si>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</si>
  <si>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</si>
  <si>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</si>
  <si>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</si>
  <si>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</si>
  <si>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</si>
  <si>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</si>
  <si>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</si>
  <si>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</si>
  <si>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</si>
  <si>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</si>
  <si>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</si>
  <si>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</si>
  <si>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</si>
  <si>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</si>
  <si>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</si>
  <si>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</si>
  <si>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</si>
  <si>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</si>
  <si>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</si>
  <si>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</si>
  <si>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</si>
  <si>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</si>
  <si>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</si>
  <si>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</si>
  <si>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</si>
  <si>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</si>
  <si>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</si>
  <si>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</si>
  <si>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</si>
  <si>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</si>
  <si>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</si>
  <si>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</si>
  <si>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</si>
  <si>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</si>
  <si>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</si>
  <si>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</si>
  <si>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</si>
  <si>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</si>
  <si>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</si>
  <si>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</si>
  <si>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</si>
  <si>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</si>
  <si>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</si>
  <si>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</si>
  <si>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</si>
  <si>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</si>
  <si>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</si>
  <si>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</si>
  <si>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2009 г.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</si>
  <si>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</si>
  <si>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</si>
  <si>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</si>
  <si>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</si>
  <si>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</si>
  <si>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</si>
  <si>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</si>
  <si>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</si>
  <si>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</si>
  <si>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</si>
  <si>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</si>
  <si>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</si>
  <si>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</si>
  <si>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</si>
  <si>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</si>
  <si>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</si>
  <si>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</si>
  <si>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</si>
  <si>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</si>
  <si>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</si>
  <si>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</si>
  <si>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</si>
  <si>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</si>
  <si>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</si>
  <si>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</si>
  <si>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</si>
  <si>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</si>
  <si>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</si>
  <si>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</si>
  <si>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</si>
  <si>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</si>
  <si>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</si>
  <si>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</si>
  <si>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</si>
  <si>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</si>
  <si>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</si>
  <si>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</si>
  <si>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</si>
  <si>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</si>
  <si>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</si>
  <si>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</si>
  <si>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</si>
  <si>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</si>
  <si>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</si>
  <si>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</si>
  <si>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</si>
  <si>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</si>
  <si>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</si>
  <si>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</si>
  <si>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</si>
  <si>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</si>
  <si>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</si>
  <si>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</si>
  <si>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</si>
  <si>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</si>
  <si>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</si>
  <si>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</si>
  <si>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</si>
  <si>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</si>
  <si>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</si>
  <si>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</si>
  <si>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</si>
  <si>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</si>
  <si>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</si>
  <si>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</si>
  <si>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</si>
  <si>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</si>
  <si>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</si>
  <si>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</si>
  <si>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</si>
  <si>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</si>
  <si>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</si>
  <si>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</si>
  <si>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</si>
  <si>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</si>
  <si>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</si>
  <si>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</si>
  <si>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</si>
  <si>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</si>
  <si>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</si>
  <si>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</si>
  <si>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</si>
  <si>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</si>
  <si>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</si>
  <si>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</si>
  <si>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</si>
  <si>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</si>
  <si>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</si>
  <si>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</si>
  <si>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</si>
  <si>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</si>
  <si>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</si>
  <si>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</si>
  <si>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</si>
  <si>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</si>
  <si>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</si>
  <si>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</si>
  <si>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</si>
  <si>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</si>
  <si>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</si>
  <si>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Наименование показателя </t>
  </si>
  <si>
    <t xml:space="preserve">      в том числе девочек</t>
  </si>
  <si>
    <t xml:space="preserve">      исключены</t>
  </si>
  <si>
    <t xml:space="preserve">      поступили на работу</t>
  </si>
  <si>
    <t xml:space="preserve">      другие причины</t>
  </si>
  <si>
    <t xml:space="preserve">   в том числе девочек</t>
  </si>
  <si>
    <t xml:space="preserve"> Численность обучающихся, систематически пропускающих
 по неуважительным причинам занятия в образовательных
 учреждениях</t>
  </si>
  <si>
    <t>(Ф.И.О.)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</si>
  <si>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</si>
  <si>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</si>
  <si>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</si>
  <si>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</si>
  <si>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</si>
  <si>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</si>
  <si>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</si>
  <si>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1 ноября</t>
  </si>
  <si>
    <t>Код по ОКЕИ: человек – 792</t>
  </si>
  <si>
    <t>16 лет</t>
  </si>
  <si>
    <t>17 лет</t>
  </si>
  <si>
    <t>18 лет</t>
  </si>
  <si>
    <t>2000 г.</t>
  </si>
  <si>
    <t>Код формы по ОКУД</t>
  </si>
  <si>
    <t>Код</t>
  </si>
  <si>
    <t>2001 г.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</si>
  <si>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</si>
  <si>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</si>
  <si>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</si>
  <si>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</si>
  <si>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</si>
  <si>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</si>
  <si>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отчитывающейся организации по ОКПО</t>
  </si>
  <si>
    <t>органы исполнительной власти субъектов Российской Федерации, осуществляющие управление в сфере образования:</t>
  </si>
  <si>
    <t>СВЕДЕНИЯ О ЧИСЛЕННОСТИ ДЕТЕЙ И ПОДРОСТКОВ В ВОЗРАСТЕ 7 - 18 ЛЕТ,
НЕ ОБУЧАЮЩИХСЯ В ОБРАЗОВАТЕЛЬНЫХ УЧРЕЖДЕНИЯХ</t>
  </si>
  <si>
    <t>г.</t>
  </si>
  <si>
    <t xml:space="preserve">по состоянию на 1 октября 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</si>
  <si>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</si>
  <si>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>юридического лица)</t>
  </si>
  <si>
    <t xml:space="preserve">      в том числе девочек  (сумма строк 06, 10, 14, 23, 29)</t>
  </si>
  <si>
    <t xml:space="preserve">   в том числе по причинам (из строки 22):
      материального положения родителей (законных 
      представителей)</t>
  </si>
  <si>
    <t>№
строки</t>
  </si>
  <si>
    <t xml:space="preserve">      освобождены на год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</si>
  <si>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</si>
  <si>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</si>
  <si>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</si>
  <si>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</si>
  <si>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</si>
  <si>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</si>
  <si>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</si>
  <si>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 xml:space="preserve">         из них (из строки 05):
            не подлежат обучению (по заключению психолого-медико-
            педагогических  комиссий) </t>
  </si>
  <si>
    <t xml:space="preserve">       из них (из строки 09):
            по причине материального  положения родителей
            (законных представителей) </t>
  </si>
  <si>
    <r>
      <t xml:space="preserve"> Выбыли из учреждений, реализующих общеобразовательные
 программы, и не продолжают обучение </t>
    </r>
    <r>
      <rPr>
        <b/>
        <sz val="10"/>
        <rFont val="Times New Roman"/>
        <family val="1"/>
        <charset val="204"/>
      </rPr>
      <t xml:space="preserve"> * *</t>
    </r>
  </si>
  <si>
    <t>Примечание:</t>
  </si>
  <si>
    <t>Форма № 1-НД</t>
  </si>
  <si>
    <t>2002 г.</t>
  </si>
  <si>
    <t>Справка</t>
  </si>
  <si>
    <t>2003 г.</t>
  </si>
  <si>
    <t xml:space="preserve">   дети-инвалиды</t>
  </si>
  <si>
    <t xml:space="preserve">     - Минобрнауки России</t>
  </si>
  <si>
    <t>2004 г.</t>
  </si>
  <si>
    <t>Раздел 1. Численность детей и подростков в возрасте 7-18 лет, не обучающихся в образовательных учреждениях</t>
  </si>
  <si>
    <r>
      <t>*</t>
    </r>
    <r>
      <rPr>
        <sz val="10"/>
        <rFont val="Times New Roman"/>
        <family val="1"/>
        <charset val="204"/>
      </rPr>
      <t>Строки  03, 04  заполняются  на  основании сведений, полученных от территориальных органов внутренних дел и органов Федеральной миграционной службы Российской Федерации.</t>
    </r>
  </si>
  <si>
    <r>
      <t>**</t>
    </r>
    <r>
      <rPr>
        <sz val="10"/>
        <rFont val="Times New Roman"/>
        <family val="1"/>
        <charset val="204"/>
      </rPr>
      <t>В строке 13 учитываются обучающиеся всех видов образовательных учреждений, реализующих общеобразовательные программы, в том числе вечерних (сменных) общеобразовательных учреждений, образовательных центров и комплексов и пр.</t>
    </r>
  </si>
  <si>
    <t>*** строки  05, 06  заполняются  из строки 09 раздела 1</t>
  </si>
  <si>
    <t>*     строки  01, 02  заполняются  из строки 01 раздела 1</t>
  </si>
  <si>
    <t>**   строки  03, 04  заполняются  из строки 05 раздела 1</t>
  </si>
  <si>
    <t>Приказ Росстата:
Об утверждении формы
от  27.08.2012 № 466
О внесении изменений (при наличии)
от  __________ № ___
от  __________ № ___</t>
  </si>
  <si>
    <t>Всего нео-бучающихся в возрасте
7-18 лет (сумма граф
с 3 по 14) </t>
  </si>
  <si>
    <r>
      <t xml:space="preserve"> из общей  численности  необучающихся детей - дети-беженцы и вынужденные переселенцы
      (из строки 01) </t>
    </r>
    <r>
      <rPr>
        <vertAlign val="superscript"/>
        <sz val="12"/>
        <rFont val="Times New Roman"/>
        <family val="1"/>
        <charset val="204"/>
      </rPr>
      <t>*</t>
    </r>
  </si>
  <si>
    <t xml:space="preserve">         в том числе девочки</t>
  </si>
  <si>
    <t xml:space="preserve">Из общей численности детей (из стр.01) не обучаются  по состоянию здоровья </t>
  </si>
  <si>
    <r>
      <t xml:space="preserve">         в том числе девочки </t>
    </r>
    <r>
      <rPr>
        <vertAlign val="superscript"/>
        <sz val="12"/>
        <rFont val="Times New Roman"/>
        <family val="1"/>
        <charset val="204"/>
      </rPr>
      <t>*</t>
    </r>
  </si>
  <si>
    <t>Из общей численности детей (из стр.01) никогда не учились (кроме не подлежащих обучению по состоянию здоровья)</t>
  </si>
  <si>
    <t xml:space="preserve"> в том числе (из строки 13) по причинам:
      материального положения родителей (законных представителей) </t>
  </si>
  <si>
    <t>Выбыли из образовательных учреждений среднего профессионального образования и не продолжают обучение</t>
  </si>
  <si>
    <t xml:space="preserve">   в том числе (из строки 28) по причинам:
      материального положения родителей (законных представителей)</t>
  </si>
  <si>
    <t>Всего нео-
бучающихся в возрасте
7-18 лет
(сумма граф
с 3 по 14) </t>
  </si>
  <si>
    <t>Из общей числен-
ности в сельской местности (из.гр.15)</t>
  </si>
  <si>
    <r>
      <t xml:space="preserve"> Численность необучающихся в  образовательных 
 учреждениях детей - всего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(сумма строк 05, 09, 13, 22, 28)    </t>
    </r>
  </si>
  <si>
    <t xml:space="preserve">      из них (из строки 13):
         из 1-4 классов, не окончив 4 класса</t>
  </si>
  <si>
    <t xml:space="preserve">      из 5-9 классов, не окончив 9 класса</t>
  </si>
  <si>
    <t xml:space="preserve">      из 10-11 (12) классов, не окончив 11(12) класса</t>
  </si>
  <si>
    <t xml:space="preserve">   в том числе девочки</t>
  </si>
  <si>
    <t>Выбыли из образовательных учреждений начального профессионального образования и  не продолжают обучение</t>
  </si>
  <si>
    <t>Из общей численности необу-чающихся  в образователь-
ных учреждениях детей по состоянию здоровья **:
   дети с ограниченными возможностями здоровья</t>
  </si>
  <si>
    <t>Из общей численности необу-чающихся в образователь-
ных учреждениях детей никогда не учились (кроме не подлежащих обучению по состоянию здоровья) ***:
   дети с ограниченными возможностями здоровья</t>
  </si>
  <si>
    <t>2005 г.</t>
  </si>
  <si>
    <t>2006 г.</t>
  </si>
  <si>
    <t>2007 г.</t>
  </si>
  <si>
    <t>2008 г.</t>
  </si>
  <si>
    <t>Из общей численности  необучающихся в образовательных учреждениях детей *:
   дети с ограниченными возможностями здоровья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</si>
  <si>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</si>
  <si>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</si>
  <si>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</si>
  <si>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</si>
  <si>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</si>
  <si>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</si>
  <si>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</si>
  <si>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</si>
  <si>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</si>
  <si>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</si>
  <si>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</si>
  <si>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</si>
  <si>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</si>
  <si>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</si>
  <si>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</si>
  <si>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</si>
  <si>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</si>
  <si>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</si>
  <si>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</si>
  <si>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</si>
  <si>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</si>
  <si>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</si>
  <si>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</si>
  <si>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</si>
  <si>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</si>
  <si>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</si>
  <si>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</si>
  <si>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</si>
  <si>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</si>
  <si>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</si>
  <si>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</si>
  <si>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</si>
  <si>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</si>
  <si>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</si>
  <si>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</si>
  <si>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</si>
  <si>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</si>
  <si>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</si>
  <si>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</si>
  <si>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</si>
  <si>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</si>
  <si>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</si>
  <si>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</si>
  <si>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</si>
  <si>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</si>
  <si>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</si>
  <si>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</si>
  <si>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</si>
  <si>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</si>
  <si>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</si>
  <si>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</si>
  <si>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</si>
  <si>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</si>
  <si>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</si>
  <si>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</si>
  <si>
    <t>Министерство образования и молодежной политики Свердловской области</t>
  </si>
  <si>
    <t>620075, Свердловская обл., г. Екатеринбург, ул. Малышева, д.33</t>
  </si>
  <si>
    <t>Главный специалист</t>
  </si>
  <si>
    <t>Омелик Андриана Андреевна</t>
  </si>
  <si>
    <t>(343)312-00-04 (доб. 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</si>
</sst>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0000000"/>
    <numFmt numFmtId="178" formatCode="0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2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wrapText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7" xfId="0" applyFont="1" applyBorder="1"/>
    <xf numFmtId="0" fontId="3" fillId="4" borderId="0" xfId="0" applyFont="1" applyFill="1" applyBorder="1"/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5" fillId="0" borderId="25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9" fillId="0" borderId="0" xfId="0" applyFont="1" applyAlignment="1">
      <alignment vertical="center" wrapText="1"/>
    </xf>
    <xf numFmtId="0" fontId="0" fillId="0" borderId="0" xfId="0"/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145F~1.OME\AppData\Local\Temp\_5MJ0KXDK1\_5MJ0KXDK2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145F~1.OME\AppData\Local\Temp\_5MJ0KXDJQ\_5MJ0KXDJY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1974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54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9" workbookViewId="0">
      <selection activeCell="X30" sqref="X30:CE30"/>
    </sheetView>
  </sheetViews>
  <sheetFormatPr defaultColWidth="9.140625" defaultRowHeight="12.75" x14ac:dyDescent="0.2"/>
  <cols>
    <col min="1" max="87" width="1.7109375" style="3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9"/>
      <c r="B9" s="9"/>
      <c r="C9" s="9"/>
      <c r="D9" s="9"/>
      <c r="E9" s="9"/>
      <c r="F9" s="9"/>
      <c r="G9" s="10"/>
      <c r="H9" s="60" t="s">
        <v>439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2"/>
      <c r="BY9" s="10"/>
      <c r="BZ9" s="10"/>
      <c r="CA9" s="9"/>
      <c r="CB9" s="9"/>
      <c r="CC9" s="9"/>
      <c r="CD9" s="9"/>
      <c r="CE9" s="9"/>
      <c r="CF9" s="9"/>
      <c r="CG9" s="9"/>
      <c r="CH9" s="9"/>
      <c r="CI9" s="9"/>
    </row>
    <row r="10" spans="1:87" ht="12" customHeight="1" thickBot="1" x14ac:dyDescent="0.25"/>
    <row r="11" spans="1:87" ht="20.100000000000001" customHeight="1" thickBot="1" x14ac:dyDescent="0.25">
      <c r="A11" s="9"/>
      <c r="B11" s="9"/>
      <c r="C11" s="9"/>
      <c r="D11" s="9"/>
      <c r="E11" s="9"/>
      <c r="F11" s="9"/>
      <c r="G11" s="11"/>
      <c r="H11" s="66" t="s">
        <v>427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8"/>
      <c r="BY11" s="11"/>
      <c r="BZ11" s="11"/>
      <c r="CA11" s="9"/>
      <c r="CB11" s="9"/>
      <c r="CC11" s="9"/>
      <c r="CD11" s="9"/>
      <c r="CE11" s="9"/>
      <c r="CF11" s="9"/>
      <c r="CG11" s="9"/>
      <c r="CH11" s="9"/>
      <c r="CI11" s="9"/>
    </row>
    <row r="12" spans="1:87" ht="13.5" thickBot="1" x14ac:dyDescent="0.25"/>
    <row r="13" spans="1:87" ht="39.950000000000003" customHeight="1" thickBot="1" x14ac:dyDescent="0.25">
      <c r="E13" s="63" t="s">
        <v>440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5"/>
    </row>
    <row r="14" spans="1:87" ht="14.1" customHeight="1" thickBot="1" x14ac:dyDescent="0.25"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</row>
    <row r="15" spans="1:87" ht="14.1" customHeight="1" thickBot="1" x14ac:dyDescent="0.25">
      <c r="E15" s="19"/>
      <c r="F15" s="19"/>
      <c r="G15" s="19"/>
      <c r="H15" s="19"/>
      <c r="I15" s="19"/>
      <c r="J15" s="19"/>
      <c r="K15" s="66" t="s">
        <v>441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8"/>
      <c r="BV15" s="19"/>
      <c r="BW15" s="19"/>
      <c r="BX15" s="19"/>
      <c r="BY15" s="19"/>
      <c r="BZ15" s="19"/>
      <c r="CA15" s="19"/>
    </row>
    <row r="16" spans="1:87" ht="12" customHeight="1" thickBot="1" x14ac:dyDescent="0.25"/>
    <row r="17" spans="1:83" ht="30" customHeight="1" x14ac:dyDescent="0.2">
      <c r="K17" s="69" t="s">
        <v>447</v>
      </c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1"/>
    </row>
    <row r="18" spans="1:83" ht="15" customHeight="1" thickBot="1" x14ac:dyDescent="0.25">
      <c r="K18" s="90" t="s">
        <v>449</v>
      </c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2">
        <v>2019</v>
      </c>
      <c r="AV18" s="92"/>
      <c r="AW18" s="92"/>
      <c r="AX18" s="93" t="s">
        <v>448</v>
      </c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4"/>
    </row>
    <row r="19" spans="1:83" ht="15" customHeight="1" x14ac:dyDescent="0.2">
      <c r="AU19" s="28"/>
      <c r="AV19" s="28"/>
      <c r="AW19" s="28"/>
    </row>
    <row r="20" spans="1:83" ht="13.5" thickBot="1" x14ac:dyDescent="0.25">
      <c r="L20" s="4"/>
    </row>
    <row r="21" spans="1:83" ht="15.75" thickBot="1" x14ac:dyDescent="0.3">
      <c r="A21" s="66" t="s">
        <v>442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7"/>
      <c r="AU21" s="66" t="s">
        <v>443</v>
      </c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7"/>
      <c r="BJ21" s="12"/>
      <c r="BK21" s="12"/>
      <c r="BP21" s="78" t="s">
        <v>467</v>
      </c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80"/>
      <c r="CC21" s="13"/>
      <c r="CD21" s="13"/>
      <c r="CE21" s="13"/>
    </row>
    <row r="22" spans="1:83" ht="30" customHeight="1" x14ac:dyDescent="0.25">
      <c r="A22" s="47" t="s">
        <v>446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9"/>
      <c r="AU22" s="73" t="s">
        <v>430</v>
      </c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5"/>
      <c r="BJ22" s="12"/>
      <c r="BK22" s="12"/>
      <c r="BM22" s="59" t="s">
        <v>480</v>
      </c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</row>
    <row r="23" spans="1:83" ht="15" customHeight="1" x14ac:dyDescent="0.25">
      <c r="A23" s="47" t="s">
        <v>472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9"/>
      <c r="AU23" s="26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14"/>
      <c r="BJ23" s="12"/>
      <c r="BK23" s="12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</row>
    <row r="24" spans="1:83" ht="30" customHeight="1" x14ac:dyDescent="0.2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9"/>
      <c r="AU24" s="26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4"/>
      <c r="BJ24" s="12"/>
      <c r="BK24" s="12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</row>
    <row r="25" spans="1:83" ht="15" customHeight="1" thickBo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9"/>
      <c r="AU25" s="81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3"/>
      <c r="BJ25" s="9"/>
      <c r="BK25" s="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</row>
    <row r="26" spans="1:83" ht="15" customHeight="1" thickBot="1" x14ac:dyDescent="0.2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2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6"/>
      <c r="BJ26" s="9"/>
      <c r="BK26" s="9"/>
      <c r="BM26" s="25"/>
      <c r="BN26" s="25"/>
      <c r="BO26" s="25"/>
      <c r="BP26" s="25"/>
      <c r="BQ26" s="25"/>
      <c r="BR26" s="66" t="s">
        <v>444</v>
      </c>
      <c r="BS26" s="67"/>
      <c r="BT26" s="67"/>
      <c r="BU26" s="67"/>
      <c r="BV26" s="67"/>
      <c r="BW26" s="67"/>
      <c r="BX26" s="67"/>
      <c r="BY26" s="67"/>
      <c r="BZ26" s="68"/>
      <c r="CA26" s="25"/>
      <c r="CB26" s="25"/>
      <c r="CC26" s="25"/>
      <c r="CD26" s="25"/>
      <c r="CE26" s="27"/>
    </row>
    <row r="27" spans="1:83" ht="12.9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9" spans="1:83" ht="15.95" customHeight="1" x14ac:dyDescent="0.2">
      <c r="A29" s="58" t="s">
        <v>428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 t="s">
        <v>560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7"/>
    </row>
    <row r="30" spans="1:83" ht="15.95" customHeight="1" thickBot="1" x14ac:dyDescent="0.25">
      <c r="A30" s="53" t="s">
        <v>429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55"/>
      <c r="W30" s="55"/>
      <c r="X30" s="56" t="s">
        <v>561</v>
      </c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7"/>
    </row>
    <row r="31" spans="1:83" ht="15.95" customHeight="1" thickBot="1" x14ac:dyDescent="0.25">
      <c r="A31" s="95" t="s">
        <v>436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">
        <v>437</v>
      </c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100"/>
    </row>
    <row r="32" spans="1:83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101" t="s">
        <v>445</v>
      </c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</row>
    <row r="33" spans="1:83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</row>
    <row r="34" spans="1:83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</row>
    <row r="35" spans="1:83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</row>
    <row r="36" spans="1:83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</row>
    <row r="37" spans="1:83" ht="13.5" thickBot="1" x14ac:dyDescent="0.25">
      <c r="A37" s="72">
        <v>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>
        <v>2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>
        <v>3</v>
      </c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>
        <v>4</v>
      </c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</row>
    <row r="38" spans="1:83" ht="13.5" thickBot="1" x14ac:dyDescent="0.25">
      <c r="A38" s="84">
        <v>609515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6"/>
      <c r="U38" s="87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9"/>
      <c r="AP38" s="87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9"/>
      <c r="BK38" s="87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9"/>
    </row>
  </sheetData>
  <sheetProtection algorithmName="SHA-512" hashValue="uQ5Dt0PdzyH0OMHbScu2Pgf6+Ptleq0Sx4pe7vFyDDQn4pM3SogQQ2h/iuKJAD4AIpNUuT4RYz1YyzmtWJ9vpA==" saltValue="8L7XxYUKU1kjSFduBsgG8g==" spinCount="100000" sheet="1" objects="1" scenarios="1" selectLockedCells="1"/>
  <mergeCells count="37">
    <mergeCell ref="K18:AT18"/>
    <mergeCell ref="AU18:AW18"/>
    <mergeCell ref="AX18:BU18"/>
    <mergeCell ref="BK37:CE37"/>
    <mergeCell ref="BR26:BZ26"/>
    <mergeCell ref="A31:T36"/>
    <mergeCell ref="U31:CE31"/>
    <mergeCell ref="U32:AO36"/>
    <mergeCell ref="AP32:BJ36"/>
    <mergeCell ref="BK32:CE36"/>
    <mergeCell ref="X29:CE29"/>
    <mergeCell ref="X30:CE30"/>
    <mergeCell ref="A21:AT21"/>
    <mergeCell ref="AU21:BI21"/>
    <mergeCell ref="BP21:CB21"/>
    <mergeCell ref="AU25:BI25"/>
    <mergeCell ref="A38:T38"/>
    <mergeCell ref="U38:AO38"/>
    <mergeCell ref="AP38:BJ38"/>
    <mergeCell ref="BK38:CE38"/>
    <mergeCell ref="H9:BX9"/>
    <mergeCell ref="E13:CA13"/>
    <mergeCell ref="K15:BU15"/>
    <mergeCell ref="K17:BU17"/>
    <mergeCell ref="A37:T37"/>
    <mergeCell ref="U37:AO37"/>
    <mergeCell ref="AP37:BJ37"/>
    <mergeCell ref="H11:BX11"/>
    <mergeCell ref="A22:AT22"/>
    <mergeCell ref="AU22:BI22"/>
    <mergeCell ref="A25:AT25"/>
    <mergeCell ref="A26:AT26"/>
    <mergeCell ref="A23:AT23"/>
    <mergeCell ref="A30:W30"/>
    <mergeCell ref="A29:W29"/>
    <mergeCell ref="BM22:CE25"/>
    <mergeCell ref="A24:AT24"/>
  </mergeCells>
  <phoneticPr fontId="2" type="noConversion"/>
  <dataValidations count="1">
    <dataValidation type="list" allowBlank="1" showInputMessage="1" showErrorMessage="1" sqref="AU18:AW18">
      <formula1>"2014,2015,2016,2017,2018,2019,2020"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C57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5.7109375" style="8" customWidth="1"/>
    <col min="2" max="14" width="2.710937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s="8" customFormat="1" ht="20.100000000000001" customHeight="1" x14ac:dyDescent="0.2">
      <c r="A15" s="107" t="s">
        <v>474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 x14ac:dyDescent="0.2">
      <c r="A16" s="106" t="s">
        <v>431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 x14ac:dyDescent="0.2">
      <c r="A17" s="108" t="s">
        <v>415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454</v>
      </c>
      <c r="P17" s="109" t="s">
        <v>64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481</v>
      </c>
      <c r="AC17" s="108" t="s">
        <v>491</v>
      </c>
    </row>
    <row r="18" spans="1:29" ht="24.95" customHeight="1" x14ac:dyDescent="0.2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406</v>
      </c>
      <c r="Q18" s="1" t="s">
        <v>407</v>
      </c>
      <c r="R18" s="1" t="s">
        <v>408</v>
      </c>
      <c r="S18" s="1" t="s">
        <v>409</v>
      </c>
      <c r="T18" s="1" t="s">
        <v>410</v>
      </c>
      <c r="U18" s="1" t="s">
        <v>411</v>
      </c>
      <c r="V18" s="1" t="s">
        <v>412</v>
      </c>
      <c r="W18" s="1" t="s">
        <v>413</v>
      </c>
      <c r="X18" s="1" t="s">
        <v>414</v>
      </c>
      <c r="Y18" s="1" t="s">
        <v>432</v>
      </c>
      <c r="Z18" s="1" t="s">
        <v>433</v>
      </c>
      <c r="AA18" s="1" t="s">
        <v>434</v>
      </c>
      <c r="AB18" s="108"/>
      <c r="AC18" s="108"/>
    </row>
    <row r="19" spans="1:29" ht="24.95" customHeight="1" x14ac:dyDescent="0.2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63</v>
      </c>
      <c r="Q19" s="1" t="s">
        <v>105</v>
      </c>
      <c r="R19" s="1" t="s">
        <v>314</v>
      </c>
      <c r="S19" s="1" t="s">
        <v>503</v>
      </c>
      <c r="T19" s="1" t="s">
        <v>502</v>
      </c>
      <c r="U19" s="1" t="s">
        <v>501</v>
      </c>
      <c r="V19" s="1" t="s">
        <v>500</v>
      </c>
      <c r="W19" s="1" t="s">
        <v>473</v>
      </c>
      <c r="X19" s="1" t="s">
        <v>470</v>
      </c>
      <c r="Y19" s="1" t="s">
        <v>468</v>
      </c>
      <c r="Z19" s="1" t="s">
        <v>438</v>
      </c>
      <c r="AA19" s="1" t="s">
        <v>435</v>
      </c>
      <c r="AB19" s="108"/>
      <c r="AC19" s="108"/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0" customHeight="1" x14ac:dyDescent="0.25">
      <c r="A21" s="7" t="s">
        <v>492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>
        <v>0</v>
      </c>
      <c r="Q21" s="21">
        <v>2</v>
      </c>
      <c r="R21" s="21">
        <v>1</v>
      </c>
      <c r="S21" s="21">
        <v>2</v>
      </c>
      <c r="T21" s="21">
        <v>1</v>
      </c>
      <c r="U21" s="21">
        <v>1</v>
      </c>
      <c r="V21" s="21">
        <v>1</v>
      </c>
      <c r="W21" s="21">
        <v>1</v>
      </c>
      <c r="X21" s="21">
        <v>8</v>
      </c>
      <c r="Y21" s="21">
        <v>39</v>
      </c>
      <c r="Z21" s="21">
        <v>41</v>
      </c>
      <c r="AA21" s="21">
        <v>15</v>
      </c>
      <c r="AB21" s="21">
        <v>112</v>
      </c>
      <c r="AC21" s="21">
        <v>34</v>
      </c>
    </row>
    <row r="22" spans="1:29" ht="15.95" customHeight="1" x14ac:dyDescent="0.25">
      <c r="A22" s="18" t="s">
        <v>452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>
        <v>0</v>
      </c>
      <c r="Q22" s="21">
        <v>1</v>
      </c>
      <c r="R22" s="21">
        <v>1</v>
      </c>
      <c r="S22" s="21">
        <v>2</v>
      </c>
      <c r="T22" s="21">
        <v>1</v>
      </c>
      <c r="U22" s="21">
        <v>0</v>
      </c>
      <c r="V22" s="21">
        <v>1</v>
      </c>
      <c r="W22" s="21">
        <v>0</v>
      </c>
      <c r="X22" s="21">
        <v>1</v>
      </c>
      <c r="Y22" s="21">
        <v>18</v>
      </c>
      <c r="Z22" s="21">
        <v>12</v>
      </c>
      <c r="AA22" s="21">
        <v>6</v>
      </c>
      <c r="AB22" s="21">
        <v>43</v>
      </c>
      <c r="AC22" s="21">
        <v>10</v>
      </c>
    </row>
    <row r="23" spans="1:29" ht="45" customHeight="1" x14ac:dyDescent="0.25">
      <c r="A23" s="7" t="s">
        <v>482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</row>
    <row r="24" spans="1:29" ht="18" customHeight="1" x14ac:dyDescent="0.25">
      <c r="A24" s="7" t="s">
        <v>485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</row>
    <row r="25" spans="1:29" ht="26.25" x14ac:dyDescent="0.25">
      <c r="A25" s="5" t="s">
        <v>484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>
        <v>0</v>
      </c>
      <c r="Q25" s="21">
        <v>2</v>
      </c>
      <c r="R25" s="21">
        <v>1</v>
      </c>
      <c r="S25" s="21">
        <v>1</v>
      </c>
      <c r="T25" s="21">
        <v>1</v>
      </c>
      <c r="U25" s="21">
        <v>0</v>
      </c>
      <c r="V25" s="21">
        <v>1</v>
      </c>
      <c r="W25" s="21">
        <v>1</v>
      </c>
      <c r="X25" s="21">
        <v>2</v>
      </c>
      <c r="Y25" s="21">
        <v>2</v>
      </c>
      <c r="Z25" s="21">
        <v>0</v>
      </c>
      <c r="AA25" s="21">
        <v>2</v>
      </c>
      <c r="AB25" s="21">
        <v>13</v>
      </c>
      <c r="AC25" s="21">
        <v>2</v>
      </c>
    </row>
    <row r="26" spans="1:29" ht="15.95" customHeight="1" x14ac:dyDescent="0.25">
      <c r="A26" s="7" t="s">
        <v>483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>
        <v>0</v>
      </c>
      <c r="Q26" s="21">
        <v>1</v>
      </c>
      <c r="R26" s="21">
        <v>1</v>
      </c>
      <c r="S26" s="21">
        <v>1</v>
      </c>
      <c r="T26" s="21">
        <v>1</v>
      </c>
      <c r="U26" s="21">
        <v>0</v>
      </c>
      <c r="V26" s="21">
        <v>1</v>
      </c>
      <c r="W26" s="21">
        <v>0</v>
      </c>
      <c r="X26" s="21">
        <v>0</v>
      </c>
      <c r="Y26" s="21">
        <v>2</v>
      </c>
      <c r="Z26" s="21">
        <v>0</v>
      </c>
      <c r="AA26" s="21">
        <v>0</v>
      </c>
      <c r="AB26" s="21">
        <v>7</v>
      </c>
      <c r="AC26" s="21">
        <v>2</v>
      </c>
    </row>
    <row r="27" spans="1:29" ht="39.950000000000003" customHeight="1" x14ac:dyDescent="0.25">
      <c r="A27" s="7" t="s">
        <v>463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31">
        <v>7</v>
      </c>
      <c r="P27" s="21">
        <v>0</v>
      </c>
      <c r="Q27" s="21">
        <v>0</v>
      </c>
      <c r="R27" s="21">
        <v>1</v>
      </c>
      <c r="S27" s="21">
        <v>1</v>
      </c>
      <c r="T27" s="21">
        <v>1</v>
      </c>
      <c r="U27" s="21">
        <v>0</v>
      </c>
      <c r="V27" s="21">
        <v>0</v>
      </c>
      <c r="W27" s="21">
        <v>0</v>
      </c>
      <c r="X27" s="21">
        <v>2</v>
      </c>
      <c r="Y27" s="21">
        <v>2</v>
      </c>
      <c r="Z27" s="21">
        <v>0</v>
      </c>
      <c r="AA27" s="21">
        <v>0</v>
      </c>
      <c r="AB27" s="21">
        <v>7</v>
      </c>
      <c r="AC27" s="21">
        <v>2</v>
      </c>
    </row>
    <row r="28" spans="1:29" ht="15.95" customHeight="1" x14ac:dyDescent="0.25">
      <c r="A28" s="7" t="s">
        <v>455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31">
        <v>8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</row>
    <row r="29" spans="1:29" ht="25.5" x14ac:dyDescent="0.25">
      <c r="A29" s="7" t="s">
        <v>486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31">
        <v>9</v>
      </c>
      <c r="P29" s="21">
        <v>0</v>
      </c>
      <c r="Q29" s="21">
        <v>0</v>
      </c>
      <c r="R29" s="21">
        <v>0</v>
      </c>
      <c r="S29" s="21">
        <v>1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1</v>
      </c>
      <c r="Z29" s="21">
        <v>0</v>
      </c>
      <c r="AA29" s="21">
        <v>0</v>
      </c>
      <c r="AB29" s="21">
        <v>2</v>
      </c>
      <c r="AC29" s="21">
        <v>0</v>
      </c>
    </row>
    <row r="30" spans="1:29" ht="15.95" customHeight="1" x14ac:dyDescent="0.25">
      <c r="A30" s="7" t="s">
        <v>416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">
        <v>10</v>
      </c>
      <c r="P30" s="21">
        <v>0</v>
      </c>
      <c r="Q30" s="21">
        <v>0</v>
      </c>
      <c r="R30" s="21">
        <v>0</v>
      </c>
      <c r="S30" s="21">
        <v>1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1</v>
      </c>
      <c r="Z30" s="21">
        <v>0</v>
      </c>
      <c r="AA30" s="21">
        <v>0</v>
      </c>
      <c r="AB30" s="21">
        <v>2</v>
      </c>
      <c r="AC30" s="21">
        <v>0</v>
      </c>
    </row>
    <row r="31" spans="1:29" ht="39.950000000000003" customHeight="1" x14ac:dyDescent="0.25">
      <c r="A31" s="7" t="s">
        <v>464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">
        <v>11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</row>
    <row r="32" spans="1:29" ht="15.95" customHeight="1" x14ac:dyDescent="0.25">
      <c r="A32" s="7" t="s">
        <v>419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">
        <v>12</v>
      </c>
      <c r="P32" s="21">
        <v>0</v>
      </c>
      <c r="Q32" s="21">
        <v>0</v>
      </c>
      <c r="R32" s="21">
        <v>0</v>
      </c>
      <c r="S32" s="21">
        <v>1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1</v>
      </c>
      <c r="Z32" s="21">
        <v>0</v>
      </c>
      <c r="AA32" s="21">
        <v>0</v>
      </c>
      <c r="AB32" s="21">
        <v>2</v>
      </c>
      <c r="AC32" s="21">
        <v>0</v>
      </c>
    </row>
    <row r="33" spans="1:29" ht="30" customHeight="1" x14ac:dyDescent="0.25">
      <c r="A33" s="7" t="s">
        <v>465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2">
        <v>13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1</v>
      </c>
      <c r="V33" s="21">
        <v>0</v>
      </c>
      <c r="W33" s="21">
        <v>0</v>
      </c>
      <c r="X33" s="21">
        <v>4</v>
      </c>
      <c r="Y33" s="21">
        <v>7</v>
      </c>
      <c r="Z33" s="21">
        <v>11</v>
      </c>
      <c r="AA33" s="21">
        <v>2</v>
      </c>
      <c r="AB33" s="21">
        <v>25</v>
      </c>
      <c r="AC33" s="21">
        <v>15</v>
      </c>
    </row>
    <row r="34" spans="1:29" ht="15.95" customHeight="1" x14ac:dyDescent="0.25">
      <c r="A34" s="7" t="s">
        <v>416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">
        <v>14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3</v>
      </c>
      <c r="Z34" s="21">
        <v>2</v>
      </c>
      <c r="AA34" s="21">
        <v>0</v>
      </c>
      <c r="AB34" s="21">
        <v>5</v>
      </c>
      <c r="AC34" s="21">
        <v>2</v>
      </c>
    </row>
    <row r="35" spans="1:29" ht="30" customHeight="1" x14ac:dyDescent="0.25">
      <c r="A35" s="7" t="s">
        <v>493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">
        <v>15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</row>
    <row r="36" spans="1:29" ht="15.95" customHeight="1" x14ac:dyDescent="0.25">
      <c r="A36" s="18" t="s">
        <v>494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">
        <v>16</v>
      </c>
      <c r="P36" s="23"/>
      <c r="Q36" s="23"/>
      <c r="R36" s="23"/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5</v>
      </c>
      <c r="Z36" s="22">
        <v>9</v>
      </c>
      <c r="AA36" s="22">
        <v>2</v>
      </c>
      <c r="AB36" s="22">
        <v>16</v>
      </c>
      <c r="AC36" s="22">
        <v>13</v>
      </c>
    </row>
    <row r="37" spans="1:29" ht="15.95" customHeight="1" x14ac:dyDescent="0.25">
      <c r="A37" s="18" t="s">
        <v>495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">
        <v>17</v>
      </c>
      <c r="P37" s="23"/>
      <c r="Q37" s="23"/>
      <c r="R37" s="23"/>
      <c r="S37" s="23"/>
      <c r="T37" s="23"/>
      <c r="U37" s="23"/>
      <c r="V37" s="22">
        <v>0</v>
      </c>
      <c r="W37" s="22">
        <v>0</v>
      </c>
      <c r="X37" s="22">
        <v>4</v>
      </c>
      <c r="Y37" s="22">
        <v>0</v>
      </c>
      <c r="Z37" s="22">
        <v>2</v>
      </c>
      <c r="AA37" s="22">
        <v>0</v>
      </c>
      <c r="AB37" s="22">
        <v>6</v>
      </c>
      <c r="AC37" s="22">
        <v>2</v>
      </c>
    </row>
    <row r="38" spans="1:29" ht="30" customHeight="1" x14ac:dyDescent="0.25">
      <c r="A38" s="18" t="s">
        <v>487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2">
        <v>18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1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1</v>
      </c>
      <c r="AC38" s="22">
        <v>0</v>
      </c>
    </row>
    <row r="39" spans="1:29" ht="15.95" customHeight="1" x14ac:dyDescent="0.25">
      <c r="A39" s="18" t="s">
        <v>417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">
        <v>19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1</v>
      </c>
      <c r="Z39" s="21">
        <v>0</v>
      </c>
      <c r="AA39" s="21">
        <v>0</v>
      </c>
      <c r="AB39" s="21">
        <v>1</v>
      </c>
      <c r="AC39" s="21">
        <v>0</v>
      </c>
    </row>
    <row r="40" spans="1:29" ht="15.95" customHeight="1" x14ac:dyDescent="0.25">
      <c r="A40" s="18" t="s">
        <v>418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2">
        <v>20</v>
      </c>
      <c r="P40" s="24"/>
      <c r="Q40" s="24"/>
      <c r="R40" s="24"/>
      <c r="S40" s="24"/>
      <c r="T40" s="24"/>
      <c r="U40" s="24"/>
      <c r="V40" s="24"/>
      <c r="W40" s="21">
        <v>0</v>
      </c>
      <c r="X40" s="21">
        <v>2</v>
      </c>
      <c r="Y40" s="21">
        <v>2</v>
      </c>
      <c r="Z40" s="21">
        <v>6</v>
      </c>
      <c r="AA40" s="21">
        <v>1</v>
      </c>
      <c r="AB40" s="21">
        <v>11</v>
      </c>
      <c r="AC40" s="21">
        <v>8</v>
      </c>
    </row>
    <row r="41" spans="1:29" ht="15.95" customHeight="1" x14ac:dyDescent="0.25">
      <c r="A41" s="18" t="s">
        <v>419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">
        <v>21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2</v>
      </c>
      <c r="Y41" s="22">
        <v>4</v>
      </c>
      <c r="Z41" s="22">
        <v>5</v>
      </c>
      <c r="AA41" s="22">
        <v>1</v>
      </c>
      <c r="AB41" s="22">
        <v>12</v>
      </c>
      <c r="AC41" s="22">
        <v>7</v>
      </c>
    </row>
    <row r="42" spans="1:29" ht="25.5" x14ac:dyDescent="0.25">
      <c r="A42" s="18" t="s">
        <v>497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2">
        <v>22</v>
      </c>
      <c r="P42" s="23"/>
      <c r="Q42" s="23"/>
      <c r="R42" s="23"/>
      <c r="S42" s="23"/>
      <c r="T42" s="23"/>
      <c r="U42" s="23"/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</row>
    <row r="43" spans="1:29" ht="15.95" customHeight="1" x14ac:dyDescent="0.25">
      <c r="A43" s="18" t="s">
        <v>496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">
        <v>23</v>
      </c>
      <c r="P43" s="23"/>
      <c r="Q43" s="23"/>
      <c r="R43" s="23"/>
      <c r="S43" s="23"/>
      <c r="T43" s="23"/>
      <c r="U43" s="23"/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</row>
    <row r="44" spans="1:29" ht="38.25" x14ac:dyDescent="0.25">
      <c r="A44" s="18" t="s">
        <v>453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">
        <v>24</v>
      </c>
      <c r="P44" s="23"/>
      <c r="Q44" s="23"/>
      <c r="R44" s="23"/>
      <c r="S44" s="23"/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</row>
    <row r="45" spans="1:29" ht="15.95" customHeight="1" x14ac:dyDescent="0.25">
      <c r="A45" s="18" t="s">
        <v>417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2">
        <v>25</v>
      </c>
      <c r="P45" s="23"/>
      <c r="Q45" s="23"/>
      <c r="R45" s="23"/>
      <c r="S45" s="23"/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</row>
    <row r="46" spans="1:29" ht="15.95" customHeight="1" x14ac:dyDescent="0.25">
      <c r="A46" s="18" t="s">
        <v>418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>
        <v>26</v>
      </c>
      <c r="P46" s="23"/>
      <c r="Q46" s="23"/>
      <c r="R46" s="23"/>
      <c r="S46" s="23"/>
      <c r="T46" s="23"/>
      <c r="U46" s="23"/>
      <c r="V46" s="23"/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</row>
    <row r="47" spans="1:29" ht="15.95" customHeight="1" x14ac:dyDescent="0.25">
      <c r="A47" s="18" t="s">
        <v>419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2">
        <v>27</v>
      </c>
      <c r="P47" s="23"/>
      <c r="Q47" s="23"/>
      <c r="R47" s="23"/>
      <c r="S47" s="23"/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</row>
    <row r="48" spans="1:29" ht="30" customHeight="1" x14ac:dyDescent="0.25">
      <c r="A48" s="18" t="s">
        <v>488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2">
        <v>28</v>
      </c>
      <c r="P48" s="23"/>
      <c r="Q48" s="23"/>
      <c r="R48" s="23"/>
      <c r="S48" s="23"/>
      <c r="T48" s="23"/>
      <c r="U48" s="23"/>
      <c r="V48" s="23"/>
      <c r="W48" s="22">
        <v>0</v>
      </c>
      <c r="X48" s="22">
        <v>2</v>
      </c>
      <c r="Y48" s="22">
        <v>29</v>
      </c>
      <c r="Z48" s="22">
        <v>30</v>
      </c>
      <c r="AA48" s="22">
        <v>11</v>
      </c>
      <c r="AB48" s="22">
        <v>72</v>
      </c>
      <c r="AC48" s="22">
        <v>17</v>
      </c>
    </row>
    <row r="49" spans="1:29" ht="15.95" customHeight="1" x14ac:dyDescent="0.25">
      <c r="A49" s="18" t="s">
        <v>420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>
        <v>29</v>
      </c>
      <c r="P49" s="23"/>
      <c r="Q49" s="23"/>
      <c r="R49" s="23"/>
      <c r="S49" s="23"/>
      <c r="T49" s="23"/>
      <c r="U49" s="23"/>
      <c r="V49" s="23"/>
      <c r="W49" s="22">
        <v>0</v>
      </c>
      <c r="X49" s="22">
        <v>1</v>
      </c>
      <c r="Y49" s="22">
        <v>12</v>
      </c>
      <c r="Z49" s="22">
        <v>10</v>
      </c>
      <c r="AA49" s="22">
        <v>6</v>
      </c>
      <c r="AB49" s="22">
        <v>29</v>
      </c>
      <c r="AC49" s="22">
        <v>6</v>
      </c>
    </row>
    <row r="50" spans="1:29" ht="30" customHeight="1" x14ac:dyDescent="0.25">
      <c r="A50" s="18" t="s">
        <v>489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2">
        <v>30</v>
      </c>
      <c r="P50" s="23"/>
      <c r="Q50" s="23"/>
      <c r="R50" s="23"/>
      <c r="S50" s="23"/>
      <c r="T50" s="23"/>
      <c r="U50" s="23"/>
      <c r="V50" s="23"/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</row>
    <row r="51" spans="1:29" ht="15.95" customHeight="1" x14ac:dyDescent="0.25">
      <c r="A51" s="18" t="s">
        <v>417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">
        <v>31</v>
      </c>
      <c r="P51" s="23"/>
      <c r="Q51" s="23"/>
      <c r="R51" s="23"/>
      <c r="S51" s="23"/>
      <c r="T51" s="23"/>
      <c r="U51" s="23"/>
      <c r="V51" s="23"/>
      <c r="W51" s="22">
        <v>0</v>
      </c>
      <c r="X51" s="22">
        <v>0</v>
      </c>
      <c r="Y51" s="22">
        <v>0</v>
      </c>
      <c r="Z51" s="22">
        <v>0</v>
      </c>
      <c r="AA51" s="22">
        <v>2</v>
      </c>
      <c r="AB51" s="22">
        <v>2</v>
      </c>
      <c r="AC51" s="22">
        <v>0</v>
      </c>
    </row>
    <row r="52" spans="1:29" ht="15.95" customHeight="1" x14ac:dyDescent="0.25">
      <c r="A52" s="18" t="s">
        <v>418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>
        <v>32</v>
      </c>
      <c r="P52" s="23"/>
      <c r="Q52" s="23"/>
      <c r="R52" s="23"/>
      <c r="S52" s="23"/>
      <c r="T52" s="23"/>
      <c r="U52" s="23"/>
      <c r="V52" s="23"/>
      <c r="W52" s="22">
        <v>0</v>
      </c>
      <c r="X52" s="22">
        <v>0</v>
      </c>
      <c r="Y52" s="22">
        <v>5</v>
      </c>
      <c r="Z52" s="22">
        <v>1</v>
      </c>
      <c r="AA52" s="22">
        <v>3</v>
      </c>
      <c r="AB52" s="22">
        <v>9</v>
      </c>
      <c r="AC52" s="22">
        <v>0</v>
      </c>
    </row>
    <row r="53" spans="1:29" ht="15.95" customHeight="1" x14ac:dyDescent="0.25">
      <c r="A53" s="18" t="s">
        <v>419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">
        <v>33</v>
      </c>
      <c r="P53" s="23"/>
      <c r="Q53" s="23"/>
      <c r="R53" s="23"/>
      <c r="S53" s="23"/>
      <c r="T53" s="23"/>
      <c r="U53" s="23"/>
      <c r="V53" s="23"/>
      <c r="W53" s="22">
        <v>0</v>
      </c>
      <c r="X53" s="22">
        <v>2</v>
      </c>
      <c r="Y53" s="22">
        <v>24</v>
      </c>
      <c r="Z53" s="22">
        <v>29</v>
      </c>
      <c r="AA53" s="22">
        <v>6</v>
      </c>
      <c r="AB53" s="22">
        <v>61</v>
      </c>
      <c r="AC53" s="22">
        <v>17</v>
      </c>
    </row>
    <row r="54" spans="1:29" ht="39.950000000000003" customHeight="1" x14ac:dyDescent="0.25">
      <c r="A54" s="18" t="s">
        <v>421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">
        <v>34</v>
      </c>
      <c r="P54" s="22">
        <v>4</v>
      </c>
      <c r="Q54" s="22">
        <v>5</v>
      </c>
      <c r="R54" s="22">
        <v>1</v>
      </c>
      <c r="S54" s="22">
        <v>2</v>
      </c>
      <c r="T54" s="22">
        <v>4</v>
      </c>
      <c r="U54" s="22">
        <v>11</v>
      </c>
      <c r="V54" s="22">
        <v>21</v>
      </c>
      <c r="W54" s="22">
        <v>34</v>
      </c>
      <c r="X54" s="22">
        <v>49</v>
      </c>
      <c r="Y54" s="22">
        <v>52</v>
      </c>
      <c r="Z54" s="22">
        <v>45</v>
      </c>
      <c r="AA54" s="22">
        <v>11</v>
      </c>
      <c r="AB54" s="22">
        <v>239</v>
      </c>
      <c r="AC54" s="22">
        <v>16</v>
      </c>
    </row>
    <row r="55" spans="1:29" ht="30.75" customHeight="1" x14ac:dyDescent="0.2">
      <c r="A55" s="33" t="s">
        <v>466</v>
      </c>
    </row>
    <row r="56" spans="1:29" ht="20.100000000000001" customHeight="1" x14ac:dyDescent="0.2">
      <c r="A56" s="102" t="s">
        <v>475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</row>
    <row r="57" spans="1:29" ht="20.100000000000001" customHeight="1" x14ac:dyDescent="0.2">
      <c r="A57" s="104" t="s">
        <v>476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</row>
  </sheetData>
  <sheetProtection password="A428" sheet="1" objects="1" scenarios="1" selectLockedCells="1"/>
  <mergeCells count="9">
    <mergeCell ref="A56:AC56"/>
    <mergeCell ref="A57:AC57"/>
    <mergeCell ref="A16:AC16"/>
    <mergeCell ref="A15:AC15"/>
    <mergeCell ref="AC17:AC19"/>
    <mergeCell ref="A17:A19"/>
    <mergeCell ref="O17:O19"/>
    <mergeCell ref="AB17:AB19"/>
    <mergeCell ref="P17:AA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54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66" fitToHeight="2" orientation="landscape" blackAndWhite="1" r:id="rId1"/>
  <headerFooter alignWithMargins="0"/>
  <rowBreaks count="1" manualBreakCount="1">
    <brk id="3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AC38"/>
  <sheetViews>
    <sheetView showGridLines="0" tabSelected="1" topLeftCell="A15" workbookViewId="0">
      <selection activeCell="S37" sqref="S37:U37"/>
    </sheetView>
  </sheetViews>
  <sheetFormatPr defaultRowHeight="12.75" x14ac:dyDescent="0.2"/>
  <cols>
    <col min="1" max="1" width="49.7109375" style="8" bestFit="1" customWidth="1"/>
    <col min="2" max="13" width="2.7109375" style="6" hidden="1" customWidth="1"/>
    <col min="14" max="14" width="0.5703125" style="6" hidden="1" customWidth="1"/>
    <col min="15" max="15" width="6.42578125" style="6" bestFit="1" customWidth="1"/>
    <col min="16" max="27" width="10.7109375" style="6" customWidth="1"/>
    <col min="28" max="28" width="11.7109375" style="6" customWidth="1"/>
    <col min="29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s="8" customFormat="1" ht="20.100000000000001" customHeight="1" x14ac:dyDescent="0.2">
      <c r="A15" s="107" t="s">
        <v>469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</row>
    <row r="16" spans="1:29" s="17" customFormat="1" ht="15" x14ac:dyDescent="0.2">
      <c r="A16" s="106" t="s">
        <v>431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30" customHeight="1" x14ac:dyDescent="0.2">
      <c r="A17" s="108" t="s">
        <v>415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08" t="s">
        <v>454</v>
      </c>
      <c r="P17" s="109" t="s">
        <v>64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  <c r="AB17" s="108" t="s">
        <v>490</v>
      </c>
      <c r="AC17" s="108" t="s">
        <v>491</v>
      </c>
    </row>
    <row r="18" spans="1:29" ht="24.95" customHeight="1" x14ac:dyDescent="0.2">
      <c r="A18" s="10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08"/>
      <c r="P18" s="1" t="s">
        <v>406</v>
      </c>
      <c r="Q18" s="1" t="s">
        <v>407</v>
      </c>
      <c r="R18" s="1" t="s">
        <v>408</v>
      </c>
      <c r="S18" s="1" t="s">
        <v>409</v>
      </c>
      <c r="T18" s="1" t="s">
        <v>410</v>
      </c>
      <c r="U18" s="1" t="s">
        <v>411</v>
      </c>
      <c r="V18" s="1" t="s">
        <v>412</v>
      </c>
      <c r="W18" s="1" t="s">
        <v>413</v>
      </c>
      <c r="X18" s="1" t="s">
        <v>414</v>
      </c>
      <c r="Y18" s="1" t="s">
        <v>432</v>
      </c>
      <c r="Z18" s="1" t="s">
        <v>433</v>
      </c>
      <c r="AA18" s="1" t="s">
        <v>434</v>
      </c>
      <c r="AB18" s="108"/>
      <c r="AC18" s="108"/>
    </row>
    <row r="19" spans="1:29" ht="24.95" customHeight="1" x14ac:dyDescent="0.2">
      <c r="A19" s="10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08"/>
      <c r="P19" s="1" t="s">
        <v>63</v>
      </c>
      <c r="Q19" s="1" t="s">
        <v>105</v>
      </c>
      <c r="R19" s="1" t="s">
        <v>314</v>
      </c>
      <c r="S19" s="1" t="s">
        <v>503</v>
      </c>
      <c r="T19" s="1" t="s">
        <v>502</v>
      </c>
      <c r="U19" s="1" t="s">
        <v>501</v>
      </c>
      <c r="V19" s="1" t="s">
        <v>500</v>
      </c>
      <c r="W19" s="1" t="s">
        <v>473</v>
      </c>
      <c r="X19" s="1" t="s">
        <v>470</v>
      </c>
      <c r="Y19" s="1" t="s">
        <v>468</v>
      </c>
      <c r="Z19" s="1" t="s">
        <v>438</v>
      </c>
      <c r="AA19" s="1" t="s">
        <v>435</v>
      </c>
      <c r="AB19" s="108"/>
      <c r="AC19" s="108"/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  <c r="AC20" s="1">
        <v>16</v>
      </c>
    </row>
    <row r="21" spans="1:29" ht="38.25" x14ac:dyDescent="0.25">
      <c r="A21" s="7" t="s">
        <v>504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31">
        <v>1</v>
      </c>
      <c r="P21" s="21">
        <v>0</v>
      </c>
      <c r="Q21" s="21">
        <v>0</v>
      </c>
      <c r="R21" s="21">
        <v>1</v>
      </c>
      <c r="S21" s="21">
        <v>1</v>
      </c>
      <c r="T21" s="21">
        <v>1</v>
      </c>
      <c r="U21" s="21">
        <v>0</v>
      </c>
      <c r="V21" s="21">
        <v>1</v>
      </c>
      <c r="W21" s="21">
        <v>0</v>
      </c>
      <c r="X21" s="21">
        <v>3</v>
      </c>
      <c r="Y21" s="21">
        <v>1</v>
      </c>
      <c r="Z21" s="21">
        <v>0</v>
      </c>
      <c r="AA21" s="21">
        <v>0</v>
      </c>
      <c r="AB21" s="21">
        <v>8</v>
      </c>
      <c r="AC21" s="21">
        <v>2</v>
      </c>
    </row>
    <row r="22" spans="1:29" ht="15.95" customHeight="1" x14ac:dyDescent="0.25">
      <c r="A22" s="18" t="s">
        <v>471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31">
        <v>2</v>
      </c>
      <c r="P22" s="21">
        <v>0</v>
      </c>
      <c r="Q22" s="21">
        <v>2</v>
      </c>
      <c r="R22" s="21">
        <v>1</v>
      </c>
      <c r="S22" s="21">
        <v>1</v>
      </c>
      <c r="T22" s="21">
        <v>0</v>
      </c>
      <c r="U22" s="21">
        <v>0</v>
      </c>
      <c r="V22" s="21">
        <v>1</v>
      </c>
      <c r="W22" s="21">
        <v>1</v>
      </c>
      <c r="X22" s="21">
        <v>1</v>
      </c>
      <c r="Y22" s="21">
        <v>1</v>
      </c>
      <c r="Z22" s="21">
        <v>0</v>
      </c>
      <c r="AA22" s="21">
        <v>2</v>
      </c>
      <c r="AB22" s="21">
        <v>10</v>
      </c>
      <c r="AC22" s="21">
        <v>2</v>
      </c>
    </row>
    <row r="23" spans="1:29" ht="38.25" x14ac:dyDescent="0.25">
      <c r="A23" s="7" t="s">
        <v>498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1">
        <v>3</v>
      </c>
      <c r="P23" s="21">
        <v>0</v>
      </c>
      <c r="Q23" s="21">
        <v>0</v>
      </c>
      <c r="R23" s="21">
        <v>1</v>
      </c>
      <c r="S23" s="21">
        <v>1</v>
      </c>
      <c r="T23" s="21">
        <v>1</v>
      </c>
      <c r="U23" s="21">
        <v>0</v>
      </c>
      <c r="V23" s="21">
        <v>1</v>
      </c>
      <c r="W23" s="21">
        <v>0</v>
      </c>
      <c r="X23" s="21">
        <v>2</v>
      </c>
      <c r="Y23" s="21">
        <v>2</v>
      </c>
      <c r="Z23" s="21">
        <v>0</v>
      </c>
      <c r="AA23" s="21">
        <v>0</v>
      </c>
      <c r="AB23" s="21">
        <v>8</v>
      </c>
      <c r="AC23" s="21">
        <v>2</v>
      </c>
    </row>
    <row r="24" spans="1:29" ht="15.95" customHeight="1" x14ac:dyDescent="0.25">
      <c r="A24" s="7" t="s">
        <v>471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1">
        <v>4</v>
      </c>
      <c r="P24" s="21">
        <v>0</v>
      </c>
      <c r="Q24" s="21">
        <v>2</v>
      </c>
      <c r="R24" s="21">
        <v>1</v>
      </c>
      <c r="S24" s="21">
        <v>0</v>
      </c>
      <c r="T24" s="21">
        <v>0</v>
      </c>
      <c r="U24" s="21">
        <v>0</v>
      </c>
      <c r="V24" s="21">
        <v>1</v>
      </c>
      <c r="W24" s="21">
        <v>1</v>
      </c>
      <c r="X24" s="21">
        <v>0</v>
      </c>
      <c r="Y24" s="21">
        <v>1</v>
      </c>
      <c r="Z24" s="21">
        <v>0</v>
      </c>
      <c r="AA24" s="21">
        <v>2</v>
      </c>
      <c r="AB24" s="21">
        <v>8</v>
      </c>
      <c r="AC24" s="21">
        <v>2</v>
      </c>
    </row>
    <row r="25" spans="1:29" ht="51" x14ac:dyDescent="0.25">
      <c r="A25" s="7" t="s">
        <v>499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1">
        <v>5</v>
      </c>
      <c r="P25" s="21">
        <v>0</v>
      </c>
      <c r="Q25" s="21">
        <v>0</v>
      </c>
      <c r="R25" s="21">
        <v>0</v>
      </c>
      <c r="S25" s="21">
        <v>1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1</v>
      </c>
      <c r="Z25" s="21">
        <v>0</v>
      </c>
      <c r="AA25" s="21">
        <v>0</v>
      </c>
      <c r="AB25" s="21">
        <v>2</v>
      </c>
      <c r="AC25" s="21">
        <v>0</v>
      </c>
    </row>
    <row r="26" spans="1:29" ht="15.95" customHeight="1" x14ac:dyDescent="0.25">
      <c r="A26" s="7" t="s">
        <v>471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1">
        <v>6</v>
      </c>
      <c r="P26" s="21">
        <v>0</v>
      </c>
      <c r="Q26" s="21">
        <v>0</v>
      </c>
      <c r="R26" s="21">
        <v>0</v>
      </c>
      <c r="S26" s="21">
        <v>1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1</v>
      </c>
      <c r="Z26" s="21">
        <v>0</v>
      </c>
      <c r="AA26" s="21">
        <v>0</v>
      </c>
      <c r="AB26" s="21">
        <v>2</v>
      </c>
      <c r="AC26" s="21">
        <v>0</v>
      </c>
    </row>
    <row r="28" spans="1:29" x14ac:dyDescent="0.2">
      <c r="A28" s="8" t="s">
        <v>478</v>
      </c>
    </row>
    <row r="29" spans="1:29" x14ac:dyDescent="0.2">
      <c r="A29" s="8" t="s">
        <v>479</v>
      </c>
    </row>
    <row r="30" spans="1:29" x14ac:dyDescent="0.2">
      <c r="A30" s="8" t="s">
        <v>477</v>
      </c>
    </row>
    <row r="33" spans="1:23" s="3" customFormat="1" ht="39.950000000000003" customHeight="1" x14ac:dyDescent="0.2">
      <c r="A33" s="29" t="s">
        <v>450</v>
      </c>
    </row>
    <row r="34" spans="1:23" s="3" customFormat="1" ht="15.75" x14ac:dyDescent="0.25">
      <c r="A34" s="32" t="s">
        <v>451</v>
      </c>
      <c r="O34" s="113" t="s">
        <v>562</v>
      </c>
      <c r="P34" s="113"/>
      <c r="Q34" s="113"/>
      <c r="S34" s="113" t="s">
        <v>563</v>
      </c>
      <c r="T34" s="113"/>
      <c r="U34" s="113"/>
      <c r="W34" s="15"/>
    </row>
    <row r="35" spans="1:23" s="3" customFormat="1" x14ac:dyDescent="0.2">
      <c r="A35" s="4"/>
      <c r="O35" s="112" t="s">
        <v>424</v>
      </c>
      <c r="P35" s="112"/>
      <c r="Q35" s="112"/>
      <c r="S35" s="112" t="s">
        <v>422</v>
      </c>
      <c r="T35" s="112"/>
      <c r="U35" s="112"/>
      <c r="W35" s="30" t="s">
        <v>423</v>
      </c>
    </row>
    <row r="36" spans="1:23" s="3" customFormat="1" x14ac:dyDescent="0.2">
      <c r="A36" s="4"/>
    </row>
    <row r="37" spans="1:23" s="3" customFormat="1" ht="15.75" x14ac:dyDescent="0.25">
      <c r="A37" s="4"/>
      <c r="O37" s="113" t="s">
        <v>564</v>
      </c>
      <c r="P37" s="113"/>
      <c r="Q37" s="113"/>
      <c r="S37" s="114">
        <v>43770</v>
      </c>
      <c r="T37" s="114"/>
      <c r="U37" s="114"/>
    </row>
    <row r="38" spans="1:23" s="3" customFormat="1" x14ac:dyDescent="0.2">
      <c r="A38" s="4"/>
      <c r="O38" s="112" t="s">
        <v>425</v>
      </c>
      <c r="P38" s="112"/>
      <c r="Q38" s="112"/>
      <c r="S38" s="112" t="s">
        <v>426</v>
      </c>
      <c r="T38" s="112"/>
      <c r="U38" s="112"/>
    </row>
  </sheetData>
  <sheetProtection password="A428" sheet="1" objects="1" scenarios="1" selectLockedCells="1"/>
  <mergeCells count="15">
    <mergeCell ref="A15:AC15"/>
    <mergeCell ref="A16:AC16"/>
    <mergeCell ref="A17:A19"/>
    <mergeCell ref="O17:O19"/>
    <mergeCell ref="P17:AA17"/>
    <mergeCell ref="AB17:AB19"/>
    <mergeCell ref="AC17:AC19"/>
    <mergeCell ref="O38:Q38"/>
    <mergeCell ref="S38:U38"/>
    <mergeCell ref="O35:Q35"/>
    <mergeCell ref="S35:U35"/>
    <mergeCell ref="O34:Q34"/>
    <mergeCell ref="S34:U34"/>
    <mergeCell ref="O37:Q37"/>
    <mergeCell ref="S37:U37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C26">
      <formula1>0</formula1>
      <formula2>999999999999</formula2>
    </dataValidation>
    <dataValidation type="date" allowBlank="1" showInputMessage="1" showErrorMessage="1" sqref="S37:U37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43" t="s">
        <v>505</v>
      </c>
      <c r="B1" s="44"/>
      <c r="C1" s="44"/>
      <c r="D1" s="43"/>
      <c r="E1" s="44"/>
      <c r="F1" s="44"/>
      <c r="G1" s="44"/>
      <c r="H1" s="44"/>
      <c r="J1" s="34" t="s">
        <v>506</v>
      </c>
      <c r="K1" s="34"/>
      <c r="L1" s="35"/>
      <c r="M1" s="35"/>
      <c r="O1" s="34" t="s">
        <v>507</v>
      </c>
      <c r="P1" s="35"/>
    </row>
    <row r="2" spans="1:16" x14ac:dyDescent="0.2">
      <c r="A2" s="40" t="s">
        <v>508</v>
      </c>
      <c r="B2" s="40" t="s">
        <v>509</v>
      </c>
      <c r="C2" s="40" t="s">
        <v>510</v>
      </c>
      <c r="D2" s="40" t="s">
        <v>511</v>
      </c>
      <c r="E2" s="40" t="s">
        <v>512</v>
      </c>
      <c r="F2" s="40" t="s">
        <v>513</v>
      </c>
      <c r="G2" s="40" t="s">
        <v>514</v>
      </c>
      <c r="H2" s="40" t="s">
        <v>515</v>
      </c>
      <c r="J2" s="40" t="s">
        <v>516</v>
      </c>
      <c r="K2" s="40" t="s">
        <v>517</v>
      </c>
      <c r="L2" s="40" t="s">
        <v>512</v>
      </c>
      <c r="M2" s="40" t="s">
        <v>518</v>
      </c>
      <c r="O2" s="36" t="s">
        <v>519</v>
      </c>
      <c r="P2" s="36" t="s">
        <v>520</v>
      </c>
    </row>
    <row r="3" spans="1:16" x14ac:dyDescent="0.2">
      <c r="A3" s="41">
        <f t="shared" ref="A3:A66" si="0">P_3</f>
        <v>609515</v>
      </c>
      <c r="B3" s="41">
        <v>0</v>
      </c>
      <c r="C3" s="41">
        <v>0</v>
      </c>
      <c r="D3" s="41">
        <v>0</v>
      </c>
      <c r="E3" s="41" t="str">
        <f>CONCATENATE("Количество ошибок в документе: ",H3)</f>
        <v>Количество ошибок в документе: 1</v>
      </c>
      <c r="F3" s="41"/>
      <c r="G3" s="41"/>
      <c r="H3" s="42">
        <f>SUM(H4:H11,H12,H345,H358)</f>
        <v>1</v>
      </c>
      <c r="J3" s="3" t="s">
        <v>521</v>
      </c>
      <c r="K3" s="3">
        <v>1</v>
      </c>
      <c r="L3" s="3" t="s">
        <v>522</v>
      </c>
      <c r="M3" s="3" t="s">
        <v>467</v>
      </c>
    </row>
    <row r="4" spans="1:16" x14ac:dyDescent="0.2">
      <c r="A4" s="3">
        <f t="shared" si="0"/>
        <v>609515</v>
      </c>
      <c r="B4" s="3">
        <v>0</v>
      </c>
      <c r="C4" s="3">
        <v>1</v>
      </c>
      <c r="D4" s="3">
        <v>1</v>
      </c>
      <c r="E4" s="3" t="s">
        <v>523</v>
      </c>
      <c r="F4" s="3"/>
      <c r="G4" s="3"/>
      <c r="H4" s="3">
        <f>IF(LEN(P_1)&lt;&gt;0,0,1)</f>
        <v>0</v>
      </c>
      <c r="J4" s="3" t="s">
        <v>524</v>
      </c>
      <c r="K4" s="3">
        <v>2</v>
      </c>
      <c r="L4" s="3" t="s">
        <v>525</v>
      </c>
      <c r="M4" s="3" t="str">
        <f>IF(P_1=0,"Нет данных",P_1)</f>
        <v>Министерство образования и молодежной политики Свердловской области</v>
      </c>
      <c r="O4" s="37">
        <f ca="1">TODAY()</f>
        <v>43783</v>
      </c>
      <c r="P4">
        <v>0</v>
      </c>
    </row>
    <row r="5" spans="1:16" x14ac:dyDescent="0.2">
      <c r="A5" s="3">
        <f t="shared" si="0"/>
        <v>609515</v>
      </c>
      <c r="B5" s="3">
        <v>0</v>
      </c>
      <c r="C5" s="3">
        <v>2</v>
      </c>
      <c r="D5" s="3">
        <v>2</v>
      </c>
      <c r="E5" s="3" t="s">
        <v>526</v>
      </c>
      <c r="F5" s="3"/>
      <c r="G5" s="3"/>
      <c r="H5" s="3">
        <f>IF(LEN(P_2)&lt;&gt;0,0,1)</f>
        <v>0</v>
      </c>
      <c r="J5" s="3" t="s">
        <v>527</v>
      </c>
      <c r="K5" s="3">
        <v>3</v>
      </c>
      <c r="L5" s="3" t="s">
        <v>528</v>
      </c>
      <c r="M5" s="3" t="str">
        <f>IF(P_2=0,"Нет данных",P_2)</f>
        <v>620075, Свердловская обл., г. Екатеринбург, ул. Малышева, д.33</v>
      </c>
    </row>
    <row r="6" spans="1:16" x14ac:dyDescent="0.2">
      <c r="A6" s="3">
        <f t="shared" si="0"/>
        <v>609515</v>
      </c>
      <c r="B6" s="3">
        <v>0</v>
      </c>
      <c r="C6" s="3">
        <v>3</v>
      </c>
      <c r="D6" s="3">
        <v>3</v>
      </c>
      <c r="E6" s="3" t="s">
        <v>529</v>
      </c>
      <c r="F6" s="3"/>
      <c r="G6" s="3"/>
      <c r="H6" s="3">
        <f>IF(LEN(P_3)&lt;&gt;0,0,1)</f>
        <v>0</v>
      </c>
      <c r="J6" s="3" t="s">
        <v>530</v>
      </c>
      <c r="K6" s="3">
        <v>4</v>
      </c>
      <c r="L6" s="3" t="s">
        <v>531</v>
      </c>
      <c r="M6" s="3" t="str">
        <f>TEXT(P_3,"0000000")</f>
        <v>0609515</v>
      </c>
    </row>
    <row r="7" spans="1:16" x14ac:dyDescent="0.2">
      <c r="A7" s="3">
        <f t="shared" si="0"/>
        <v>609515</v>
      </c>
      <c r="B7" s="3">
        <v>0</v>
      </c>
      <c r="C7" s="3">
        <v>4</v>
      </c>
      <c r="D7" s="3">
        <v>4</v>
      </c>
      <c r="E7" s="3" t="s">
        <v>532</v>
      </c>
      <c r="F7" s="3"/>
      <c r="G7" s="3"/>
      <c r="H7" s="3">
        <f>IF(LEN(P_4)&lt;&gt;0,0,1)</f>
        <v>1</v>
      </c>
      <c r="J7" s="3" t="s">
        <v>533</v>
      </c>
      <c r="K7" s="3">
        <v>5</v>
      </c>
      <c r="L7" s="3" t="s">
        <v>534</v>
      </c>
      <c r="M7" s="3" t="str">
        <f>IF(P_4=0,"Нет данных",P_4)</f>
        <v>Нет данных</v>
      </c>
    </row>
    <row r="8" spans="1:16" x14ac:dyDescent="0.2">
      <c r="A8" s="3">
        <f t="shared" si="0"/>
        <v>609515</v>
      </c>
      <c r="B8" s="3">
        <v>0</v>
      </c>
      <c r="C8" s="3">
        <v>5</v>
      </c>
      <c r="D8" s="3">
        <v>5</v>
      </c>
      <c r="E8" s="3" t="s">
        <v>535</v>
      </c>
      <c r="F8" s="3"/>
      <c r="G8" s="3"/>
      <c r="H8" s="3">
        <f>IF(LEN(R_1)&lt;&gt;0,0,1)</f>
        <v>0</v>
      </c>
      <c r="J8" s="38" t="s">
        <v>536</v>
      </c>
      <c r="K8" s="39"/>
      <c r="L8" s="39"/>
      <c r="M8" s="39"/>
    </row>
    <row r="9" spans="1:16" x14ac:dyDescent="0.2">
      <c r="A9" s="3">
        <f t="shared" si="0"/>
        <v>609515</v>
      </c>
      <c r="B9" s="3">
        <v>0</v>
      </c>
      <c r="C9" s="3">
        <v>6</v>
      </c>
      <c r="D9" s="3">
        <v>6</v>
      </c>
      <c r="E9" s="3" t="s">
        <v>537</v>
      </c>
      <c r="F9" s="3"/>
      <c r="G9" s="3"/>
      <c r="H9" s="3">
        <f>IF(LEN(R_2)&lt;&gt;0,0,1)</f>
        <v>0</v>
      </c>
    </row>
    <row r="10" spans="1:16" x14ac:dyDescent="0.2">
      <c r="A10" s="3">
        <f t="shared" si="0"/>
        <v>609515</v>
      </c>
      <c r="B10" s="3">
        <v>0</v>
      </c>
      <c r="C10" s="3">
        <v>7</v>
      </c>
      <c r="D10" s="3">
        <v>7</v>
      </c>
      <c r="E10" s="3" t="s">
        <v>538</v>
      </c>
      <c r="F10" s="3"/>
      <c r="G10" s="3"/>
      <c r="H10" s="3">
        <f>IF(LEN(R_3)&lt;&gt;0,0,1)</f>
        <v>0</v>
      </c>
    </row>
    <row r="11" spans="1:16" x14ac:dyDescent="0.2">
      <c r="A11" s="3">
        <f t="shared" si="0"/>
        <v>609515</v>
      </c>
      <c r="B11" s="3">
        <v>0</v>
      </c>
      <c r="C11" s="3">
        <v>8</v>
      </c>
      <c r="D11" s="3">
        <v>8</v>
      </c>
      <c r="E11" s="3" t="s">
        <v>539</v>
      </c>
      <c r="F11" s="3"/>
      <c r="G11" s="3"/>
      <c r="H11" s="3">
        <f>IF(LEN(R_4)&lt;&gt;0,0,1)</f>
        <v>0</v>
      </c>
    </row>
    <row r="12" spans="1:16" x14ac:dyDescent="0.2">
      <c r="A12" s="41">
        <f t="shared" si="0"/>
        <v>609515</v>
      </c>
      <c r="B12" s="41">
        <v>1</v>
      </c>
      <c r="C12" s="41">
        <v>0</v>
      </c>
      <c r="D12" s="41">
        <v>0</v>
      </c>
      <c r="E12" s="41" t="str">
        <f>CONCATENATE("Количество ошибок в разделе 1: ",H12)</f>
        <v>Количество ошибок в разделе 1: 0</v>
      </c>
      <c r="F12" s="41"/>
      <c r="G12" s="41"/>
      <c r="H12" s="41">
        <f>SUM(H13:H344)</f>
        <v>0</v>
      </c>
    </row>
    <row r="13" spans="1:16" x14ac:dyDescent="0.2">
      <c r="A13" s="3">
        <f t="shared" si="0"/>
        <v>609515</v>
      </c>
      <c r="B13" s="3">
        <v>1</v>
      </c>
      <c r="C13" s="3">
        <v>1</v>
      </c>
      <c r="D13" s="3">
        <v>1</v>
      </c>
      <c r="E13" s="3" t="s">
        <v>48</v>
      </c>
      <c r="F13" s="3"/>
      <c r="G13" s="3"/>
      <c r="H13" s="3">
        <f>IF('Раздел 1'!P21=SUM('Раздел 1'!P25,'Раздел 1'!P29,'Раздел 1'!P33,'Раздел 1'!P42,'Раздел 1'!P48),0,1)</f>
        <v>0</v>
      </c>
    </row>
    <row r="14" spans="1:16" x14ac:dyDescent="0.2">
      <c r="A14" s="3">
        <f t="shared" si="0"/>
        <v>609515</v>
      </c>
      <c r="B14" s="3">
        <v>1</v>
      </c>
      <c r="C14" s="3">
        <v>1</v>
      </c>
      <c r="D14" s="3">
        <v>2</v>
      </c>
      <c r="E14" s="3" t="s">
        <v>49</v>
      </c>
      <c r="F14" s="3"/>
      <c r="G14" s="3"/>
      <c r="H14" s="3">
        <f>IF('Раздел 1'!Q21=SUM('Раздел 1'!Q25,'Раздел 1'!Q29,'Раздел 1'!Q33,'Раздел 1'!Q42,'Раздел 1'!Q48),0,1)</f>
        <v>0</v>
      </c>
    </row>
    <row r="15" spans="1:16" x14ac:dyDescent="0.2">
      <c r="A15" s="3">
        <f t="shared" si="0"/>
        <v>609515</v>
      </c>
      <c r="B15" s="3">
        <v>1</v>
      </c>
      <c r="C15" s="3">
        <v>1</v>
      </c>
      <c r="D15" s="3">
        <v>3</v>
      </c>
      <c r="E15" s="3" t="s">
        <v>50</v>
      </c>
      <c r="F15" s="3"/>
      <c r="G15" s="3"/>
      <c r="H15" s="3">
        <f>IF('Раздел 1'!R21=SUM('Раздел 1'!R25,'Раздел 1'!R29,'Раздел 1'!R33,'Раздел 1'!R42,'Раздел 1'!R48),0,1)</f>
        <v>0</v>
      </c>
    </row>
    <row r="16" spans="1:16" x14ac:dyDescent="0.2">
      <c r="A16" s="3">
        <f t="shared" si="0"/>
        <v>609515</v>
      </c>
      <c r="B16" s="3">
        <v>1</v>
      </c>
      <c r="C16" s="3">
        <v>1</v>
      </c>
      <c r="D16" s="3">
        <v>4</v>
      </c>
      <c r="E16" s="3" t="s">
        <v>51</v>
      </c>
      <c r="F16" s="3"/>
      <c r="G16" s="3"/>
      <c r="H16" s="3">
        <f>IF('Раздел 1'!S21=SUM('Раздел 1'!S25,'Раздел 1'!S29,'Раздел 1'!S33,'Раздел 1'!S42,'Раздел 1'!S48),0,1)</f>
        <v>0</v>
      </c>
    </row>
    <row r="17" spans="1:15" x14ac:dyDescent="0.2">
      <c r="A17" s="3">
        <f t="shared" si="0"/>
        <v>609515</v>
      </c>
      <c r="B17" s="3">
        <v>1</v>
      </c>
      <c r="C17" s="3">
        <v>1</v>
      </c>
      <c r="D17" s="3">
        <v>5</v>
      </c>
      <c r="E17" s="3" t="s">
        <v>52</v>
      </c>
      <c r="F17" s="3"/>
      <c r="G17" s="3"/>
      <c r="H17" s="3">
        <f>IF('Раздел 1'!T21=SUM('Раздел 1'!T25,'Раздел 1'!T29,'Раздел 1'!T33,'Раздел 1'!T42,'Раздел 1'!T48),0,1)</f>
        <v>0</v>
      </c>
    </row>
    <row r="18" spans="1:15" x14ac:dyDescent="0.2">
      <c r="A18" s="3">
        <f t="shared" si="0"/>
        <v>609515</v>
      </c>
      <c r="B18" s="3">
        <v>1</v>
      </c>
      <c r="C18" s="3">
        <v>1</v>
      </c>
      <c r="D18" s="3">
        <v>6</v>
      </c>
      <c r="E18" s="3" t="s">
        <v>53</v>
      </c>
      <c r="F18" s="3"/>
      <c r="G18" s="3"/>
      <c r="H18" s="3">
        <f>IF('Раздел 1'!U21=SUM('Раздел 1'!U25,'Раздел 1'!U29,'Раздел 1'!U33,'Раздел 1'!U42,'Раздел 1'!U48),0,1)</f>
        <v>0</v>
      </c>
    </row>
    <row r="19" spans="1:15" x14ac:dyDescent="0.2">
      <c r="A19" s="3">
        <f t="shared" si="0"/>
        <v>609515</v>
      </c>
      <c r="B19" s="3">
        <v>1</v>
      </c>
      <c r="C19" s="3">
        <v>1</v>
      </c>
      <c r="D19" s="9">
        <v>7</v>
      </c>
      <c r="E19" s="9" t="s">
        <v>54</v>
      </c>
      <c r="F19" s="9"/>
      <c r="G19" s="9"/>
      <c r="H19" s="3">
        <f>IF('Раздел 1'!V21=SUM('Раздел 1'!V25,'Раздел 1'!V29,'Раздел 1'!V33,'Раздел 1'!V42,'Раздел 1'!V48),0,1)</f>
        <v>0</v>
      </c>
    </row>
    <row r="20" spans="1:15" x14ac:dyDescent="0.2">
      <c r="A20" s="3">
        <f t="shared" si="0"/>
        <v>609515</v>
      </c>
      <c r="B20" s="3">
        <v>1</v>
      </c>
      <c r="C20" s="3">
        <v>1</v>
      </c>
      <c r="D20" s="3">
        <v>8</v>
      </c>
      <c r="E20" s="3" t="s">
        <v>55</v>
      </c>
      <c r="F20" s="3"/>
      <c r="G20" s="3"/>
      <c r="H20" s="3">
        <f>IF('Раздел 1'!W21=SUM('Раздел 1'!W25,'Раздел 1'!W29,'Раздел 1'!W33,'Раздел 1'!W42,'Раздел 1'!W48),0,1)</f>
        <v>0</v>
      </c>
      <c r="O20" s="3"/>
    </row>
    <row r="21" spans="1:15" x14ac:dyDescent="0.2">
      <c r="A21" s="3">
        <f t="shared" si="0"/>
        <v>609515</v>
      </c>
      <c r="B21" s="3">
        <v>1</v>
      </c>
      <c r="C21" s="3">
        <v>1</v>
      </c>
      <c r="D21" s="3">
        <v>9</v>
      </c>
      <c r="E21" s="3" t="s">
        <v>56</v>
      </c>
      <c r="F21" s="3"/>
      <c r="G21" s="3"/>
      <c r="H21" s="3">
        <f>IF('Раздел 1'!X21=SUM('Раздел 1'!X25,'Раздел 1'!X29,'Раздел 1'!X33,'Раздел 1'!X42,'Раздел 1'!X48),0,1)</f>
        <v>0</v>
      </c>
    </row>
    <row r="22" spans="1:15" x14ac:dyDescent="0.2">
      <c r="A22" s="3">
        <f t="shared" si="0"/>
        <v>609515</v>
      </c>
      <c r="B22" s="3">
        <v>1</v>
      </c>
      <c r="C22" s="3">
        <v>1</v>
      </c>
      <c r="D22" s="3">
        <v>10</v>
      </c>
      <c r="E22" s="3" t="s">
        <v>57</v>
      </c>
      <c r="F22" s="3"/>
      <c r="G22" s="3"/>
      <c r="H22" s="3">
        <f>IF('Раздел 1'!Y21=SUM('Раздел 1'!Y25,'Раздел 1'!Y29,'Раздел 1'!Y33,'Раздел 1'!Y42,'Раздел 1'!Y48),0,1)</f>
        <v>0</v>
      </c>
    </row>
    <row r="23" spans="1:15" x14ac:dyDescent="0.2">
      <c r="A23" s="3">
        <f t="shared" si="0"/>
        <v>609515</v>
      </c>
      <c r="B23" s="3">
        <v>1</v>
      </c>
      <c r="C23" s="3">
        <v>1</v>
      </c>
      <c r="D23" s="3">
        <v>11</v>
      </c>
      <c r="E23" s="3" t="s">
        <v>58</v>
      </c>
      <c r="F23" s="3"/>
      <c r="G23" s="3"/>
      <c r="H23" s="3">
        <f>IF('Раздел 1'!Z21=SUM('Раздел 1'!Z25,'Раздел 1'!Z29,'Раздел 1'!Z33,'Раздел 1'!Z42,'Раздел 1'!Z48),0,1)</f>
        <v>0</v>
      </c>
    </row>
    <row r="24" spans="1:15" x14ac:dyDescent="0.2">
      <c r="A24" s="3">
        <f t="shared" si="0"/>
        <v>609515</v>
      </c>
      <c r="B24" s="3">
        <v>1</v>
      </c>
      <c r="C24" s="3">
        <v>1</v>
      </c>
      <c r="D24" s="3">
        <v>12</v>
      </c>
      <c r="E24" s="3" t="s">
        <v>59</v>
      </c>
      <c r="F24" s="3"/>
      <c r="G24" s="3"/>
      <c r="H24" s="3">
        <f>IF('Раздел 1'!AA21=SUM('Раздел 1'!AA25,'Раздел 1'!AA29,'Раздел 1'!AA33,'Раздел 1'!AA42,'Раздел 1'!AA48),0,1)</f>
        <v>0</v>
      </c>
    </row>
    <row r="25" spans="1:15" x14ac:dyDescent="0.2">
      <c r="A25" s="3">
        <f t="shared" si="0"/>
        <v>609515</v>
      </c>
      <c r="B25" s="3">
        <v>1</v>
      </c>
      <c r="C25" s="3">
        <v>1</v>
      </c>
      <c r="D25" s="3">
        <v>13</v>
      </c>
      <c r="E25" s="3" t="s">
        <v>60</v>
      </c>
      <c r="F25" s="3"/>
      <c r="G25" s="3"/>
      <c r="H25" s="3">
        <f>IF('Раздел 1'!AB21=SUM('Раздел 1'!AB25,'Раздел 1'!AB29,'Раздел 1'!AB33,'Раздел 1'!AB42,'Раздел 1'!AB48),0,1)</f>
        <v>0</v>
      </c>
    </row>
    <row r="26" spans="1:15" x14ac:dyDescent="0.2">
      <c r="A26" s="3">
        <f t="shared" si="0"/>
        <v>609515</v>
      </c>
      <c r="B26" s="3">
        <v>1</v>
      </c>
      <c r="C26" s="15">
        <v>1</v>
      </c>
      <c r="D26" s="15">
        <v>14</v>
      </c>
      <c r="E26" s="15" t="s">
        <v>61</v>
      </c>
      <c r="F26" s="15"/>
      <c r="G26" s="15"/>
      <c r="H26" s="15">
        <f>IF('Раздел 1'!AC21=SUM('Раздел 1'!AC25,'Раздел 1'!AC29,'Раздел 1'!AC33,'Раздел 1'!AC42,'Раздел 1'!AC48),0,1)</f>
        <v>0</v>
      </c>
    </row>
    <row r="27" spans="1:15" x14ac:dyDescent="0.2">
      <c r="A27" s="3">
        <f t="shared" si="0"/>
        <v>609515</v>
      </c>
      <c r="B27" s="3">
        <v>1</v>
      </c>
      <c r="C27" s="3">
        <v>2</v>
      </c>
      <c r="D27" s="3">
        <v>15</v>
      </c>
      <c r="E27" s="3" t="s">
        <v>62</v>
      </c>
      <c r="F27" s="3"/>
      <c r="G27" s="3"/>
      <c r="H27" s="3">
        <f>IF('Раздел 1'!P22=SUM('Раздел 1'!P26,'Раздел 1'!P30,'Раздел 1'!P34,'Раздел 1'!P43,'Раздел 1'!P49),0,1)</f>
        <v>0</v>
      </c>
    </row>
    <row r="28" spans="1:15" x14ac:dyDescent="0.2">
      <c r="A28" s="3">
        <f t="shared" si="0"/>
        <v>609515</v>
      </c>
      <c r="B28" s="3">
        <v>1</v>
      </c>
      <c r="C28" s="3">
        <v>2</v>
      </c>
      <c r="D28" s="3">
        <v>16</v>
      </c>
      <c r="E28" s="3" t="s">
        <v>65</v>
      </c>
      <c r="F28" s="3"/>
      <c r="G28" s="3"/>
      <c r="H28" s="3">
        <f>IF('Раздел 1'!Q22=SUM('Раздел 1'!Q26,'Раздел 1'!Q30,'Раздел 1'!Q34,'Раздел 1'!Q43,'Раздел 1'!Q49),0,1)</f>
        <v>0</v>
      </c>
    </row>
    <row r="29" spans="1:15" x14ac:dyDescent="0.2">
      <c r="A29" s="3">
        <f t="shared" si="0"/>
        <v>609515</v>
      </c>
      <c r="B29" s="3">
        <v>1</v>
      </c>
      <c r="C29" s="3">
        <v>2</v>
      </c>
      <c r="D29" s="3">
        <v>17</v>
      </c>
      <c r="E29" s="3" t="s">
        <v>66</v>
      </c>
      <c r="F29" s="3"/>
      <c r="G29" s="3"/>
      <c r="H29" s="3">
        <f>IF('Раздел 1'!R22=SUM('Раздел 1'!R26,'Раздел 1'!R30,'Раздел 1'!R34,'Раздел 1'!R43,'Раздел 1'!R49),0,1)</f>
        <v>0</v>
      </c>
    </row>
    <row r="30" spans="1:15" x14ac:dyDescent="0.2">
      <c r="A30" s="3">
        <f t="shared" si="0"/>
        <v>609515</v>
      </c>
      <c r="B30" s="3">
        <v>1</v>
      </c>
      <c r="C30" s="3">
        <v>2</v>
      </c>
      <c r="D30" s="3">
        <v>18</v>
      </c>
      <c r="E30" s="3" t="s">
        <v>67</v>
      </c>
      <c r="F30" s="3"/>
      <c r="G30" s="3"/>
      <c r="H30" s="3">
        <f>IF('Раздел 1'!S22=SUM('Раздел 1'!S26,'Раздел 1'!S30,'Раздел 1'!S34,'Раздел 1'!S43,'Раздел 1'!S49),0,1)</f>
        <v>0</v>
      </c>
    </row>
    <row r="31" spans="1:15" x14ac:dyDescent="0.2">
      <c r="A31" s="3">
        <f t="shared" si="0"/>
        <v>609515</v>
      </c>
      <c r="B31" s="3">
        <v>1</v>
      </c>
      <c r="C31" s="3">
        <v>2</v>
      </c>
      <c r="D31" s="3">
        <v>19</v>
      </c>
      <c r="E31" s="3" t="s">
        <v>68</v>
      </c>
      <c r="F31" s="3"/>
      <c r="G31" s="3"/>
      <c r="H31" s="3">
        <f>IF('Раздел 1'!T22=SUM('Раздел 1'!T26,'Раздел 1'!T30,'Раздел 1'!T34,'Раздел 1'!T43,'Раздел 1'!T49),0,1)</f>
        <v>0</v>
      </c>
    </row>
    <row r="32" spans="1:15" x14ac:dyDescent="0.2">
      <c r="A32" s="3">
        <f t="shared" si="0"/>
        <v>609515</v>
      </c>
      <c r="B32" s="3">
        <v>1</v>
      </c>
      <c r="C32" s="3">
        <v>2</v>
      </c>
      <c r="D32" s="3">
        <v>20</v>
      </c>
      <c r="E32" s="3" t="s">
        <v>69</v>
      </c>
      <c r="F32" s="3"/>
      <c r="G32" s="3"/>
      <c r="H32" s="3">
        <f>IF('Раздел 1'!U22=SUM('Раздел 1'!U26,'Раздел 1'!U30,'Раздел 1'!U34,'Раздел 1'!U43,'Раздел 1'!U49),0,1)</f>
        <v>0</v>
      </c>
    </row>
    <row r="33" spans="1:8" x14ac:dyDescent="0.2">
      <c r="A33" s="3">
        <f t="shared" si="0"/>
        <v>609515</v>
      </c>
      <c r="B33" s="3">
        <v>1</v>
      </c>
      <c r="C33" s="3">
        <v>2</v>
      </c>
      <c r="D33" s="3">
        <v>21</v>
      </c>
      <c r="E33" s="3" t="s">
        <v>70</v>
      </c>
      <c r="F33" s="3"/>
      <c r="G33" s="3"/>
      <c r="H33" s="3">
        <f>IF('Раздел 1'!V22=SUM('Раздел 1'!V26,'Раздел 1'!V30,'Раздел 1'!V34,'Раздел 1'!V43,'Раздел 1'!V49),0,1)</f>
        <v>0</v>
      </c>
    </row>
    <row r="34" spans="1:8" x14ac:dyDescent="0.2">
      <c r="A34" s="3">
        <f t="shared" si="0"/>
        <v>609515</v>
      </c>
      <c r="B34" s="3">
        <v>1</v>
      </c>
      <c r="C34" s="3">
        <v>2</v>
      </c>
      <c r="D34" s="3">
        <v>22</v>
      </c>
      <c r="E34" s="3" t="s">
        <v>71</v>
      </c>
      <c r="F34" s="3"/>
      <c r="G34" s="3"/>
      <c r="H34" s="3">
        <f>IF('Раздел 1'!W22=SUM('Раздел 1'!W26,'Раздел 1'!W30,'Раздел 1'!W34,'Раздел 1'!W43,'Раздел 1'!W49),0,1)</f>
        <v>0</v>
      </c>
    </row>
    <row r="35" spans="1:8" x14ac:dyDescent="0.2">
      <c r="A35" s="3">
        <f t="shared" si="0"/>
        <v>609515</v>
      </c>
      <c r="B35" s="3">
        <v>1</v>
      </c>
      <c r="C35" s="3">
        <v>2</v>
      </c>
      <c r="D35" s="3">
        <v>23</v>
      </c>
      <c r="E35" s="3" t="s">
        <v>72</v>
      </c>
      <c r="F35" s="3"/>
      <c r="G35" s="3"/>
      <c r="H35" s="3">
        <f>IF('Раздел 1'!X22=SUM('Раздел 1'!X26,'Раздел 1'!X30,'Раздел 1'!X34,'Раздел 1'!X43,'Раздел 1'!X49),0,1)</f>
        <v>0</v>
      </c>
    </row>
    <row r="36" spans="1:8" x14ac:dyDescent="0.2">
      <c r="A36" s="3">
        <f t="shared" si="0"/>
        <v>609515</v>
      </c>
      <c r="B36" s="3">
        <v>1</v>
      </c>
      <c r="C36" s="3">
        <v>2</v>
      </c>
      <c r="D36" s="3">
        <v>24</v>
      </c>
      <c r="E36" s="3" t="s">
        <v>73</v>
      </c>
      <c r="F36" s="3"/>
      <c r="G36" s="3"/>
      <c r="H36" s="3">
        <f>IF('Раздел 1'!Y22=SUM('Раздел 1'!Y26,'Раздел 1'!Y30,'Раздел 1'!Y34,'Раздел 1'!Y43,'Раздел 1'!Y49),0,1)</f>
        <v>0</v>
      </c>
    </row>
    <row r="37" spans="1:8" x14ac:dyDescent="0.2">
      <c r="A37" s="3">
        <f t="shared" si="0"/>
        <v>609515</v>
      </c>
      <c r="B37" s="3">
        <v>1</v>
      </c>
      <c r="C37" s="3">
        <v>2</v>
      </c>
      <c r="D37" s="3">
        <v>25</v>
      </c>
      <c r="E37" s="3" t="s">
        <v>74</v>
      </c>
      <c r="F37" s="3"/>
      <c r="G37" s="3"/>
      <c r="H37" s="3">
        <f>IF('Раздел 1'!Z22=SUM('Раздел 1'!Z26,'Раздел 1'!Z30,'Раздел 1'!Z34,'Раздел 1'!Z43,'Раздел 1'!Z49),0,1)</f>
        <v>0</v>
      </c>
    </row>
    <row r="38" spans="1:8" x14ac:dyDescent="0.2">
      <c r="A38" s="3">
        <f t="shared" si="0"/>
        <v>609515</v>
      </c>
      <c r="B38" s="3">
        <v>1</v>
      </c>
      <c r="C38" s="3">
        <v>2</v>
      </c>
      <c r="D38" s="3">
        <v>26</v>
      </c>
      <c r="E38" s="3" t="s">
        <v>75</v>
      </c>
      <c r="F38" s="3"/>
      <c r="G38" s="3"/>
      <c r="H38" s="3">
        <f>IF('Раздел 1'!AA22=SUM('Раздел 1'!AA26,'Раздел 1'!AA30,'Раздел 1'!AA34,'Раздел 1'!AA43,'Раздел 1'!AA49),0,1)</f>
        <v>0</v>
      </c>
    </row>
    <row r="39" spans="1:8" x14ac:dyDescent="0.2">
      <c r="A39" s="3">
        <f t="shared" si="0"/>
        <v>609515</v>
      </c>
      <c r="B39" s="3">
        <v>1</v>
      </c>
      <c r="C39" s="3">
        <v>2</v>
      </c>
      <c r="D39" s="3">
        <v>27</v>
      </c>
      <c r="E39" s="3" t="s">
        <v>76</v>
      </c>
      <c r="F39" s="3"/>
      <c r="G39" s="3"/>
      <c r="H39" s="3">
        <f>IF('Раздел 1'!AB22=SUM('Раздел 1'!AB26,'Раздел 1'!AB30,'Раздел 1'!AB34,'Раздел 1'!AB43,'Раздел 1'!AB49),0,1)</f>
        <v>0</v>
      </c>
    </row>
    <row r="40" spans="1:8" x14ac:dyDescent="0.2">
      <c r="A40" s="3">
        <f t="shared" si="0"/>
        <v>609515</v>
      </c>
      <c r="B40" s="3">
        <v>1</v>
      </c>
      <c r="C40" s="15">
        <v>2</v>
      </c>
      <c r="D40" s="15">
        <v>28</v>
      </c>
      <c r="E40" s="15" t="s">
        <v>77</v>
      </c>
      <c r="F40" s="15"/>
      <c r="G40" s="15"/>
      <c r="H40" s="15">
        <f>IF('Раздел 1'!AC22=SUM('Раздел 1'!AC26,'Раздел 1'!AC30,'Раздел 1'!AC34,'Раздел 1'!AC43,'Раздел 1'!AC49),0,1)</f>
        <v>0</v>
      </c>
    </row>
    <row r="41" spans="1:8" x14ac:dyDescent="0.2">
      <c r="A41" s="3">
        <f t="shared" si="0"/>
        <v>609515</v>
      </c>
      <c r="B41" s="3">
        <v>1</v>
      </c>
      <c r="C41" s="3">
        <v>3</v>
      </c>
      <c r="D41" s="3">
        <v>29</v>
      </c>
      <c r="E41" s="3" t="s">
        <v>78</v>
      </c>
      <c r="F41" s="3"/>
      <c r="G41" s="3"/>
      <c r="H41" s="3">
        <f>IF('Раздел 1'!AB21=SUM('Раздел 1'!P21:AA21),0,1)</f>
        <v>0</v>
      </c>
    </row>
    <row r="42" spans="1:8" x14ac:dyDescent="0.2">
      <c r="A42" s="3">
        <f t="shared" si="0"/>
        <v>609515</v>
      </c>
      <c r="B42" s="3">
        <v>1</v>
      </c>
      <c r="C42" s="3">
        <v>3</v>
      </c>
      <c r="D42" s="3">
        <v>30</v>
      </c>
      <c r="E42" s="3" t="s">
        <v>79</v>
      </c>
      <c r="F42" s="3"/>
      <c r="G42" s="3"/>
      <c r="H42" s="3">
        <f>IF('Раздел 1'!AB22=SUM('Раздел 1'!P22:AA22),0,1)</f>
        <v>0</v>
      </c>
    </row>
    <row r="43" spans="1:8" x14ac:dyDescent="0.2">
      <c r="A43" s="3">
        <f t="shared" si="0"/>
        <v>609515</v>
      </c>
      <c r="B43" s="3">
        <v>1</v>
      </c>
      <c r="C43" s="3">
        <v>3</v>
      </c>
      <c r="D43" s="3">
        <v>31</v>
      </c>
      <c r="E43" s="3" t="s">
        <v>80</v>
      </c>
      <c r="F43" s="3"/>
      <c r="G43" s="3"/>
      <c r="H43" s="3">
        <f>IF('Раздел 1'!AB23=SUM('Раздел 1'!P23:AA23),0,1)</f>
        <v>0</v>
      </c>
    </row>
    <row r="44" spans="1:8" x14ac:dyDescent="0.2">
      <c r="A44" s="3">
        <f t="shared" si="0"/>
        <v>609515</v>
      </c>
      <c r="B44" s="3">
        <v>1</v>
      </c>
      <c r="C44" s="3">
        <v>3</v>
      </c>
      <c r="D44" s="3">
        <v>32</v>
      </c>
      <c r="E44" s="3" t="s">
        <v>81</v>
      </c>
      <c r="F44" s="3"/>
      <c r="G44" s="3"/>
      <c r="H44" s="3">
        <f>IF('Раздел 1'!AB24=SUM('Раздел 1'!P24:AA24),0,1)</f>
        <v>0</v>
      </c>
    </row>
    <row r="45" spans="1:8" x14ac:dyDescent="0.2">
      <c r="A45" s="3">
        <f t="shared" si="0"/>
        <v>609515</v>
      </c>
      <c r="B45" s="3">
        <v>1</v>
      </c>
      <c r="C45" s="3">
        <v>3</v>
      </c>
      <c r="D45" s="3">
        <v>33</v>
      </c>
      <c r="E45" s="3" t="s">
        <v>82</v>
      </c>
      <c r="F45" s="3"/>
      <c r="G45" s="3"/>
      <c r="H45" s="3">
        <f>IF('Раздел 1'!AB25=SUM('Раздел 1'!P25:AA25),0,1)</f>
        <v>0</v>
      </c>
    </row>
    <row r="46" spans="1:8" x14ac:dyDescent="0.2">
      <c r="A46" s="3">
        <f t="shared" si="0"/>
        <v>609515</v>
      </c>
      <c r="B46" s="3">
        <v>1</v>
      </c>
      <c r="C46" s="3">
        <v>3</v>
      </c>
      <c r="D46" s="3">
        <v>34</v>
      </c>
      <c r="E46" s="3" t="s">
        <v>83</v>
      </c>
      <c r="F46" s="3"/>
      <c r="G46" s="3"/>
      <c r="H46" s="3">
        <f>IF('Раздел 1'!AB26=SUM('Раздел 1'!P26:AA26),0,1)</f>
        <v>0</v>
      </c>
    </row>
    <row r="47" spans="1:8" x14ac:dyDescent="0.2">
      <c r="A47" s="3">
        <f t="shared" si="0"/>
        <v>609515</v>
      </c>
      <c r="B47" s="3">
        <v>1</v>
      </c>
      <c r="C47" s="3">
        <v>3</v>
      </c>
      <c r="D47" s="3">
        <v>35</v>
      </c>
      <c r="E47" s="3" t="s">
        <v>84</v>
      </c>
      <c r="F47" s="3"/>
      <c r="G47" s="3"/>
      <c r="H47" s="3">
        <f>IF('Раздел 1'!AB27=SUM('Раздел 1'!P27:AA27),0,1)</f>
        <v>0</v>
      </c>
    </row>
    <row r="48" spans="1:8" x14ac:dyDescent="0.2">
      <c r="A48" s="3">
        <f t="shared" si="0"/>
        <v>609515</v>
      </c>
      <c r="B48" s="3">
        <v>1</v>
      </c>
      <c r="C48" s="3">
        <v>3</v>
      </c>
      <c r="D48" s="3">
        <v>36</v>
      </c>
      <c r="E48" s="3" t="s">
        <v>85</v>
      </c>
      <c r="F48" s="3"/>
      <c r="G48" s="3"/>
      <c r="H48" s="3">
        <f>IF('Раздел 1'!AB28=SUM('Раздел 1'!P28:AA28),0,1)</f>
        <v>0</v>
      </c>
    </row>
    <row r="49" spans="1:8" x14ac:dyDescent="0.2">
      <c r="A49" s="3">
        <f t="shared" si="0"/>
        <v>609515</v>
      </c>
      <c r="B49" s="3">
        <v>1</v>
      </c>
      <c r="C49" s="3">
        <v>3</v>
      </c>
      <c r="D49" s="3">
        <v>37</v>
      </c>
      <c r="E49" s="3" t="s">
        <v>86</v>
      </c>
      <c r="F49" s="3"/>
      <c r="G49" s="3"/>
      <c r="H49" s="3">
        <f>IF('Раздел 1'!AB29=SUM('Раздел 1'!P29:AA29),0,1)</f>
        <v>0</v>
      </c>
    </row>
    <row r="50" spans="1:8" x14ac:dyDescent="0.2">
      <c r="A50" s="3">
        <f t="shared" si="0"/>
        <v>609515</v>
      </c>
      <c r="B50" s="3">
        <v>1</v>
      </c>
      <c r="C50" s="3">
        <v>3</v>
      </c>
      <c r="D50" s="3">
        <v>38</v>
      </c>
      <c r="E50" s="3" t="s">
        <v>87</v>
      </c>
      <c r="F50" s="3"/>
      <c r="G50" s="3"/>
      <c r="H50" s="3">
        <f>IF('Раздел 1'!AB30=SUM('Раздел 1'!P30:AA30),0,1)</f>
        <v>0</v>
      </c>
    </row>
    <row r="51" spans="1:8" x14ac:dyDescent="0.2">
      <c r="A51" s="3">
        <f t="shared" si="0"/>
        <v>609515</v>
      </c>
      <c r="B51" s="3">
        <v>1</v>
      </c>
      <c r="C51" s="3">
        <v>3</v>
      </c>
      <c r="D51" s="3">
        <v>39</v>
      </c>
      <c r="E51" s="3" t="s">
        <v>88</v>
      </c>
      <c r="F51" s="3"/>
      <c r="G51" s="3"/>
      <c r="H51" s="3">
        <f>IF('Раздел 1'!AB31=SUM('Раздел 1'!P31:AA31),0,1)</f>
        <v>0</v>
      </c>
    </row>
    <row r="52" spans="1:8" x14ac:dyDescent="0.2">
      <c r="A52" s="3">
        <f t="shared" si="0"/>
        <v>609515</v>
      </c>
      <c r="B52" s="3">
        <v>1</v>
      </c>
      <c r="C52" s="3">
        <v>3</v>
      </c>
      <c r="D52" s="3">
        <v>40</v>
      </c>
      <c r="E52" s="3" t="s">
        <v>89</v>
      </c>
      <c r="F52" s="3"/>
      <c r="G52" s="3"/>
      <c r="H52" s="3">
        <f>IF('Раздел 1'!AB32=SUM('Раздел 1'!P32:AA32),0,1)</f>
        <v>0</v>
      </c>
    </row>
    <row r="53" spans="1:8" x14ac:dyDescent="0.2">
      <c r="A53" s="3">
        <f t="shared" si="0"/>
        <v>609515</v>
      </c>
      <c r="B53" s="3">
        <v>1</v>
      </c>
      <c r="C53" s="3">
        <v>3</v>
      </c>
      <c r="D53" s="3">
        <v>41</v>
      </c>
      <c r="E53" s="3" t="s">
        <v>90</v>
      </c>
      <c r="F53" s="3"/>
      <c r="G53" s="3"/>
      <c r="H53" s="3">
        <f>IF('Раздел 1'!AB33=SUM('Раздел 1'!P33:AA33),0,1)</f>
        <v>0</v>
      </c>
    </row>
    <row r="54" spans="1:8" x14ac:dyDescent="0.2">
      <c r="A54" s="3">
        <f t="shared" si="0"/>
        <v>609515</v>
      </c>
      <c r="B54" s="3">
        <v>1</v>
      </c>
      <c r="C54" s="3">
        <v>3</v>
      </c>
      <c r="D54" s="3">
        <v>42</v>
      </c>
      <c r="E54" s="3" t="s">
        <v>91</v>
      </c>
      <c r="F54" s="3"/>
      <c r="G54" s="3"/>
      <c r="H54" s="3">
        <f>IF('Раздел 1'!AB34=SUM('Раздел 1'!P34:AA34),0,1)</f>
        <v>0</v>
      </c>
    </row>
    <row r="55" spans="1:8" x14ac:dyDescent="0.2">
      <c r="A55" s="3">
        <f t="shared" si="0"/>
        <v>609515</v>
      </c>
      <c r="B55" s="3">
        <v>1</v>
      </c>
      <c r="C55" s="3">
        <v>3</v>
      </c>
      <c r="D55" s="3">
        <v>43</v>
      </c>
      <c r="E55" s="3" t="s">
        <v>92</v>
      </c>
      <c r="F55" s="3"/>
      <c r="G55" s="3"/>
      <c r="H55" s="3">
        <f>IF('Раздел 1'!AB35=SUM('Раздел 1'!P35:AA35),0,1)</f>
        <v>0</v>
      </c>
    </row>
    <row r="56" spans="1:8" x14ac:dyDescent="0.2">
      <c r="A56" s="3">
        <f t="shared" si="0"/>
        <v>609515</v>
      </c>
      <c r="B56" s="3">
        <v>1</v>
      </c>
      <c r="C56" s="3">
        <v>3</v>
      </c>
      <c r="D56" s="3">
        <v>44</v>
      </c>
      <c r="E56" s="3" t="s">
        <v>93</v>
      </c>
      <c r="F56" s="3"/>
      <c r="G56" s="3"/>
      <c r="H56" s="3">
        <f>IF('Раздел 1'!AB36=SUM('Раздел 1'!P36:AA36),0,1)</f>
        <v>0</v>
      </c>
    </row>
    <row r="57" spans="1:8" x14ac:dyDescent="0.2">
      <c r="A57" s="3">
        <f t="shared" si="0"/>
        <v>609515</v>
      </c>
      <c r="B57" s="3">
        <v>1</v>
      </c>
      <c r="C57" s="3">
        <v>3</v>
      </c>
      <c r="D57" s="3">
        <v>45</v>
      </c>
      <c r="E57" s="3" t="s">
        <v>94</v>
      </c>
      <c r="F57" s="3"/>
      <c r="G57" s="3"/>
      <c r="H57" s="3">
        <f>IF('Раздел 1'!AB37=SUM('Раздел 1'!P37:AA37),0,1)</f>
        <v>0</v>
      </c>
    </row>
    <row r="58" spans="1:8" x14ac:dyDescent="0.2">
      <c r="A58" s="3">
        <f t="shared" si="0"/>
        <v>609515</v>
      </c>
      <c r="B58" s="3">
        <v>1</v>
      </c>
      <c r="C58" s="3">
        <v>3</v>
      </c>
      <c r="D58" s="3">
        <v>46</v>
      </c>
      <c r="E58" s="3" t="s">
        <v>95</v>
      </c>
      <c r="F58" s="3"/>
      <c r="G58" s="3"/>
      <c r="H58" s="3">
        <f>IF('Раздел 1'!AB38=SUM('Раздел 1'!P38:AA38),0,1)</f>
        <v>0</v>
      </c>
    </row>
    <row r="59" spans="1:8" x14ac:dyDescent="0.2">
      <c r="A59" s="3">
        <f t="shared" si="0"/>
        <v>609515</v>
      </c>
      <c r="B59" s="3">
        <v>1</v>
      </c>
      <c r="C59" s="3">
        <v>3</v>
      </c>
      <c r="D59" s="3">
        <v>47</v>
      </c>
      <c r="E59" s="3" t="s">
        <v>96</v>
      </c>
      <c r="F59" s="3"/>
      <c r="G59" s="3"/>
      <c r="H59" s="3">
        <f>IF('Раздел 1'!AB39=SUM('Раздел 1'!P39:AA39),0,1)</f>
        <v>0</v>
      </c>
    </row>
    <row r="60" spans="1:8" x14ac:dyDescent="0.2">
      <c r="A60" s="3">
        <f t="shared" si="0"/>
        <v>609515</v>
      </c>
      <c r="B60" s="3">
        <v>1</v>
      </c>
      <c r="C60" s="3">
        <v>3</v>
      </c>
      <c r="D60" s="3">
        <v>48</v>
      </c>
      <c r="E60" s="3" t="s">
        <v>97</v>
      </c>
      <c r="F60" s="3"/>
      <c r="G60" s="3"/>
      <c r="H60" s="3">
        <f>IF('Раздел 1'!AB40=SUM('Раздел 1'!P40:AA40),0,1)</f>
        <v>0</v>
      </c>
    </row>
    <row r="61" spans="1:8" x14ac:dyDescent="0.2">
      <c r="A61" s="3">
        <f t="shared" si="0"/>
        <v>609515</v>
      </c>
      <c r="B61" s="3">
        <v>1</v>
      </c>
      <c r="C61" s="3">
        <v>3</v>
      </c>
      <c r="D61" s="3">
        <v>49</v>
      </c>
      <c r="E61" s="3" t="s">
        <v>98</v>
      </c>
      <c r="F61" s="3"/>
      <c r="G61" s="3"/>
      <c r="H61" s="3">
        <f>IF('Раздел 1'!AB41=SUM('Раздел 1'!P41:AA41),0,1)</f>
        <v>0</v>
      </c>
    </row>
    <row r="62" spans="1:8" x14ac:dyDescent="0.2">
      <c r="A62" s="3">
        <f t="shared" si="0"/>
        <v>609515</v>
      </c>
      <c r="B62" s="3">
        <v>1</v>
      </c>
      <c r="C62" s="3">
        <v>3</v>
      </c>
      <c r="D62" s="3">
        <v>50</v>
      </c>
      <c r="E62" s="3" t="s">
        <v>99</v>
      </c>
      <c r="F62" s="3"/>
      <c r="G62" s="3"/>
      <c r="H62" s="3">
        <f>IF('Раздел 1'!AB42=SUM('Раздел 1'!P42:AA42),0,1)</f>
        <v>0</v>
      </c>
    </row>
    <row r="63" spans="1:8" x14ac:dyDescent="0.2">
      <c r="A63" s="3">
        <f t="shared" si="0"/>
        <v>609515</v>
      </c>
      <c r="B63" s="3">
        <v>1</v>
      </c>
      <c r="C63" s="3">
        <v>3</v>
      </c>
      <c r="D63" s="3">
        <v>51</v>
      </c>
      <c r="E63" s="3" t="s">
        <v>100</v>
      </c>
      <c r="F63" s="3"/>
      <c r="G63" s="3"/>
      <c r="H63" s="3">
        <f>IF('Раздел 1'!AB43=SUM('Раздел 1'!P43:AA43),0,1)</f>
        <v>0</v>
      </c>
    </row>
    <row r="64" spans="1:8" x14ac:dyDescent="0.2">
      <c r="A64" s="3">
        <f t="shared" si="0"/>
        <v>609515</v>
      </c>
      <c r="B64" s="3">
        <v>1</v>
      </c>
      <c r="C64" s="3">
        <v>3</v>
      </c>
      <c r="D64" s="3">
        <v>52</v>
      </c>
      <c r="E64" s="3" t="s">
        <v>101</v>
      </c>
      <c r="F64" s="3"/>
      <c r="G64" s="3"/>
      <c r="H64" s="3">
        <f>IF('Раздел 1'!AB44=SUM('Раздел 1'!P44:AA44),0,1)</f>
        <v>0</v>
      </c>
    </row>
    <row r="65" spans="1:8" x14ac:dyDescent="0.2">
      <c r="A65" s="3">
        <f t="shared" si="0"/>
        <v>609515</v>
      </c>
      <c r="B65" s="3">
        <v>1</v>
      </c>
      <c r="C65" s="3">
        <v>3</v>
      </c>
      <c r="D65" s="3">
        <v>53</v>
      </c>
      <c r="E65" s="3" t="s">
        <v>102</v>
      </c>
      <c r="F65" s="3"/>
      <c r="G65" s="3"/>
      <c r="H65" s="3">
        <f>IF('Раздел 1'!AB45=SUM('Раздел 1'!P45:AA45),0,1)</f>
        <v>0</v>
      </c>
    </row>
    <row r="66" spans="1:8" x14ac:dyDescent="0.2">
      <c r="A66" s="3">
        <f t="shared" si="0"/>
        <v>609515</v>
      </c>
      <c r="B66" s="3">
        <v>1</v>
      </c>
      <c r="C66" s="3">
        <v>3</v>
      </c>
      <c r="D66" s="3">
        <v>54</v>
      </c>
      <c r="E66" s="3" t="s">
        <v>103</v>
      </c>
      <c r="F66" s="3"/>
      <c r="G66" s="3"/>
      <c r="H66" s="3">
        <f>IF('Раздел 1'!AB46=SUM('Раздел 1'!P46:AA46),0,1)</f>
        <v>0</v>
      </c>
    </row>
    <row r="67" spans="1:8" x14ac:dyDescent="0.2">
      <c r="A67" s="3">
        <f t="shared" ref="A67:A130" si="1">P_3</f>
        <v>609515</v>
      </c>
      <c r="B67" s="3">
        <v>1</v>
      </c>
      <c r="C67" s="3">
        <v>3</v>
      </c>
      <c r="D67" s="3">
        <v>55</v>
      </c>
      <c r="E67" s="3" t="s">
        <v>104</v>
      </c>
      <c r="F67" s="3"/>
      <c r="G67" s="3"/>
      <c r="H67" s="3">
        <f>IF('Раздел 1'!AB47=SUM('Раздел 1'!P47:AA47),0,1)</f>
        <v>0</v>
      </c>
    </row>
    <row r="68" spans="1:8" x14ac:dyDescent="0.2">
      <c r="A68" s="3">
        <f t="shared" si="1"/>
        <v>609515</v>
      </c>
      <c r="B68" s="3">
        <v>1</v>
      </c>
      <c r="C68" s="3">
        <v>3</v>
      </c>
      <c r="D68" s="3">
        <v>56</v>
      </c>
      <c r="E68" s="3" t="s">
        <v>106</v>
      </c>
      <c r="F68" s="3"/>
      <c r="G68" s="3"/>
      <c r="H68" s="3">
        <f>IF('Раздел 1'!AB48=SUM('Раздел 1'!P48:AA48),0,1)</f>
        <v>0</v>
      </c>
    </row>
    <row r="69" spans="1:8" x14ac:dyDescent="0.2">
      <c r="A69" s="3">
        <f t="shared" si="1"/>
        <v>609515</v>
      </c>
      <c r="B69" s="3">
        <v>1</v>
      </c>
      <c r="C69" s="3">
        <v>3</v>
      </c>
      <c r="D69" s="3">
        <v>57</v>
      </c>
      <c r="E69" s="3" t="s">
        <v>107</v>
      </c>
      <c r="F69" s="3"/>
      <c r="G69" s="3"/>
      <c r="H69" s="3">
        <f>IF('Раздел 1'!AB49=SUM('Раздел 1'!P49:AA49),0,1)</f>
        <v>0</v>
      </c>
    </row>
    <row r="70" spans="1:8" x14ac:dyDescent="0.2">
      <c r="A70" s="3">
        <f t="shared" si="1"/>
        <v>609515</v>
      </c>
      <c r="B70" s="3">
        <v>1</v>
      </c>
      <c r="C70" s="3">
        <v>3</v>
      </c>
      <c r="D70" s="3">
        <v>58</v>
      </c>
      <c r="E70" s="3" t="s">
        <v>108</v>
      </c>
      <c r="F70" s="3"/>
      <c r="G70" s="3"/>
      <c r="H70" s="3">
        <f>IF('Раздел 1'!AB50=SUM('Раздел 1'!P50:AA50),0,1)</f>
        <v>0</v>
      </c>
    </row>
    <row r="71" spans="1:8" x14ac:dyDescent="0.2">
      <c r="A71" s="3">
        <f t="shared" si="1"/>
        <v>609515</v>
      </c>
      <c r="B71" s="3">
        <v>1</v>
      </c>
      <c r="C71" s="3">
        <v>3</v>
      </c>
      <c r="D71" s="3">
        <v>59</v>
      </c>
      <c r="E71" s="3" t="s">
        <v>109</v>
      </c>
      <c r="F71" s="3"/>
      <c r="G71" s="3"/>
      <c r="H71" s="3">
        <f>IF('Раздел 1'!AB51=SUM('Раздел 1'!P51:AA51),0,1)</f>
        <v>0</v>
      </c>
    </row>
    <row r="72" spans="1:8" x14ac:dyDescent="0.2">
      <c r="A72" s="3">
        <f t="shared" si="1"/>
        <v>609515</v>
      </c>
      <c r="B72" s="3">
        <v>1</v>
      </c>
      <c r="C72" s="3">
        <v>3</v>
      </c>
      <c r="D72" s="3">
        <v>60</v>
      </c>
      <c r="E72" s="3" t="s">
        <v>110</v>
      </c>
      <c r="F72" s="3"/>
      <c r="G72" s="3"/>
      <c r="H72" s="3">
        <f>IF('Раздел 1'!AB52=SUM('Раздел 1'!P52:AA52),0,1)</f>
        <v>0</v>
      </c>
    </row>
    <row r="73" spans="1:8" x14ac:dyDescent="0.2">
      <c r="A73" s="3">
        <f t="shared" si="1"/>
        <v>609515</v>
      </c>
      <c r="B73" s="3">
        <v>1</v>
      </c>
      <c r="C73" s="3">
        <v>3</v>
      </c>
      <c r="D73" s="3">
        <v>61</v>
      </c>
      <c r="E73" s="3" t="s">
        <v>111</v>
      </c>
      <c r="F73" s="3"/>
      <c r="G73" s="3"/>
      <c r="H73" s="3">
        <f>IF('Раздел 1'!AB53=SUM('Раздел 1'!P53:AA53),0,1)</f>
        <v>0</v>
      </c>
    </row>
    <row r="74" spans="1:8" x14ac:dyDescent="0.2">
      <c r="A74" s="3">
        <f t="shared" si="1"/>
        <v>609515</v>
      </c>
      <c r="B74" s="3">
        <v>1</v>
      </c>
      <c r="C74" s="15">
        <v>3</v>
      </c>
      <c r="D74" s="15">
        <v>62</v>
      </c>
      <c r="E74" s="15" t="s">
        <v>112</v>
      </c>
      <c r="F74" s="15"/>
      <c r="G74" s="15"/>
      <c r="H74" s="15">
        <f>IF('Раздел 1'!AB54=SUM('Раздел 1'!P54:AA54),0,1)</f>
        <v>0</v>
      </c>
    </row>
    <row r="75" spans="1:8" x14ac:dyDescent="0.2">
      <c r="A75" s="3">
        <f t="shared" si="1"/>
        <v>609515</v>
      </c>
      <c r="B75" s="3">
        <v>1</v>
      </c>
      <c r="C75" s="3">
        <v>4</v>
      </c>
      <c r="D75" s="3">
        <v>63</v>
      </c>
      <c r="E75" s="3" t="s">
        <v>113</v>
      </c>
      <c r="F75" s="3"/>
      <c r="G75" s="3"/>
      <c r="H75" s="3">
        <f>IF('Раздел 1'!P21&gt;='Раздел 1'!P22,0,1)</f>
        <v>0</v>
      </c>
    </row>
    <row r="76" spans="1:8" x14ac:dyDescent="0.2">
      <c r="A76" s="3">
        <f t="shared" si="1"/>
        <v>609515</v>
      </c>
      <c r="B76" s="3">
        <v>1</v>
      </c>
      <c r="C76" s="3">
        <v>4</v>
      </c>
      <c r="D76" s="3">
        <v>64</v>
      </c>
      <c r="E76" s="3" t="s">
        <v>114</v>
      </c>
      <c r="F76" s="3"/>
      <c r="G76" s="3"/>
      <c r="H76" s="3">
        <f>IF('Раздел 1'!Q21&gt;='Раздел 1'!Q22,0,1)</f>
        <v>0</v>
      </c>
    </row>
    <row r="77" spans="1:8" x14ac:dyDescent="0.2">
      <c r="A77" s="3">
        <f t="shared" si="1"/>
        <v>609515</v>
      </c>
      <c r="B77" s="3">
        <v>1</v>
      </c>
      <c r="C77" s="3">
        <v>4</v>
      </c>
      <c r="D77" s="3">
        <v>65</v>
      </c>
      <c r="E77" s="3" t="s">
        <v>115</v>
      </c>
      <c r="F77" s="3"/>
      <c r="G77" s="3"/>
      <c r="H77" s="3">
        <f>IF('Раздел 1'!R21&gt;='Раздел 1'!R22,0,1)</f>
        <v>0</v>
      </c>
    </row>
    <row r="78" spans="1:8" x14ac:dyDescent="0.2">
      <c r="A78" s="3">
        <f t="shared" si="1"/>
        <v>609515</v>
      </c>
      <c r="B78" s="3">
        <v>1</v>
      </c>
      <c r="C78" s="3">
        <v>4</v>
      </c>
      <c r="D78" s="3">
        <v>66</v>
      </c>
      <c r="E78" s="3" t="s">
        <v>116</v>
      </c>
      <c r="F78" s="3"/>
      <c r="G78" s="3"/>
      <c r="H78" s="3">
        <f>IF('Раздел 1'!S21&gt;='Раздел 1'!S22,0,1)</f>
        <v>0</v>
      </c>
    </row>
    <row r="79" spans="1:8" x14ac:dyDescent="0.2">
      <c r="A79" s="3">
        <f t="shared" si="1"/>
        <v>609515</v>
      </c>
      <c r="B79" s="3">
        <v>1</v>
      </c>
      <c r="C79" s="3">
        <v>4</v>
      </c>
      <c r="D79" s="3">
        <v>67</v>
      </c>
      <c r="E79" s="3" t="s">
        <v>117</v>
      </c>
      <c r="F79" s="3"/>
      <c r="G79" s="3"/>
      <c r="H79" s="3">
        <f>IF('Раздел 1'!T21&gt;='Раздел 1'!T22,0,1)</f>
        <v>0</v>
      </c>
    </row>
    <row r="80" spans="1:8" x14ac:dyDescent="0.2">
      <c r="A80" s="3">
        <f t="shared" si="1"/>
        <v>609515</v>
      </c>
      <c r="B80" s="3">
        <v>1</v>
      </c>
      <c r="C80" s="3">
        <v>4</v>
      </c>
      <c r="D80" s="3">
        <v>68</v>
      </c>
      <c r="E80" s="3" t="s">
        <v>118</v>
      </c>
      <c r="F80" s="3"/>
      <c r="G80" s="3"/>
      <c r="H80" s="3">
        <f>IF('Раздел 1'!U21&gt;='Раздел 1'!U22,0,1)</f>
        <v>0</v>
      </c>
    </row>
    <row r="81" spans="1:15" x14ac:dyDescent="0.2">
      <c r="A81" s="3">
        <f t="shared" si="1"/>
        <v>609515</v>
      </c>
      <c r="B81" s="3">
        <v>1</v>
      </c>
      <c r="C81" s="3">
        <v>4</v>
      </c>
      <c r="D81" s="3">
        <v>69</v>
      </c>
      <c r="E81" s="3" t="s">
        <v>119</v>
      </c>
      <c r="F81" s="3"/>
      <c r="G81" s="3"/>
      <c r="H81" s="3">
        <f>IF('Раздел 1'!V21&gt;='Раздел 1'!V22,0,1)</f>
        <v>0</v>
      </c>
    </row>
    <row r="82" spans="1:15" x14ac:dyDescent="0.2">
      <c r="A82" s="3">
        <f t="shared" si="1"/>
        <v>609515</v>
      </c>
      <c r="B82" s="3">
        <v>1</v>
      </c>
      <c r="C82" s="3">
        <v>4</v>
      </c>
      <c r="D82" s="3">
        <v>70</v>
      </c>
      <c r="E82" s="3" t="s">
        <v>120</v>
      </c>
      <c r="F82" s="3"/>
      <c r="G82" s="3"/>
      <c r="H82" s="3">
        <f>IF('Раздел 1'!W21&gt;='Раздел 1'!W22,0,1)</f>
        <v>0</v>
      </c>
      <c r="O82" s="3"/>
    </row>
    <row r="83" spans="1:15" x14ac:dyDescent="0.2">
      <c r="A83" s="3">
        <f t="shared" si="1"/>
        <v>609515</v>
      </c>
      <c r="B83" s="3">
        <v>1</v>
      </c>
      <c r="C83" s="3">
        <v>4</v>
      </c>
      <c r="D83" s="3">
        <v>71</v>
      </c>
      <c r="E83" s="3" t="s">
        <v>121</v>
      </c>
      <c r="F83" s="3"/>
      <c r="G83" s="3"/>
      <c r="H83" s="3">
        <f>IF('Раздел 1'!X21&gt;='Раздел 1'!X22,0,1)</f>
        <v>0</v>
      </c>
    </row>
    <row r="84" spans="1:15" x14ac:dyDescent="0.2">
      <c r="A84" s="3">
        <f t="shared" si="1"/>
        <v>609515</v>
      </c>
      <c r="B84" s="3">
        <v>1</v>
      </c>
      <c r="C84" s="3">
        <v>4</v>
      </c>
      <c r="D84" s="3">
        <v>72</v>
      </c>
      <c r="E84" s="3" t="s">
        <v>122</v>
      </c>
      <c r="F84" s="3"/>
      <c r="G84" s="3"/>
      <c r="H84" s="3">
        <f>IF('Раздел 1'!Y21&gt;='Раздел 1'!Y22,0,1)</f>
        <v>0</v>
      </c>
    </row>
    <row r="85" spans="1:15" x14ac:dyDescent="0.2">
      <c r="A85" s="3">
        <f t="shared" si="1"/>
        <v>609515</v>
      </c>
      <c r="B85" s="3">
        <v>1</v>
      </c>
      <c r="C85" s="3">
        <v>4</v>
      </c>
      <c r="D85" s="3">
        <v>73</v>
      </c>
      <c r="E85" s="3" t="s">
        <v>123</v>
      </c>
      <c r="F85" s="3"/>
      <c r="G85" s="3"/>
      <c r="H85" s="3">
        <f>IF('Раздел 1'!Z21&gt;='Раздел 1'!Z22,0,1)</f>
        <v>0</v>
      </c>
    </row>
    <row r="86" spans="1:15" x14ac:dyDescent="0.2">
      <c r="A86" s="3">
        <f t="shared" si="1"/>
        <v>609515</v>
      </c>
      <c r="B86" s="3">
        <v>1</v>
      </c>
      <c r="C86" s="3">
        <v>4</v>
      </c>
      <c r="D86" s="3">
        <v>74</v>
      </c>
      <c r="E86" s="3" t="s">
        <v>124</v>
      </c>
      <c r="F86" s="3"/>
      <c r="G86" s="3"/>
      <c r="H86" s="3">
        <f>IF('Раздел 1'!AA21&gt;='Раздел 1'!AA22,0,1)</f>
        <v>0</v>
      </c>
    </row>
    <row r="87" spans="1:15" x14ac:dyDescent="0.2">
      <c r="A87" s="3">
        <f t="shared" si="1"/>
        <v>609515</v>
      </c>
      <c r="B87" s="3">
        <v>1</v>
      </c>
      <c r="C87" s="3">
        <v>4</v>
      </c>
      <c r="D87" s="3">
        <v>75</v>
      </c>
      <c r="E87" s="3" t="s">
        <v>125</v>
      </c>
      <c r="F87" s="3"/>
      <c r="G87" s="3"/>
      <c r="H87" s="3">
        <f>IF('Раздел 1'!AB21&gt;='Раздел 1'!AB22,0,1)</f>
        <v>0</v>
      </c>
    </row>
    <row r="88" spans="1:15" x14ac:dyDescent="0.2">
      <c r="A88" s="3">
        <f t="shared" si="1"/>
        <v>609515</v>
      </c>
      <c r="B88" s="3">
        <v>1</v>
      </c>
      <c r="C88" s="15">
        <v>4</v>
      </c>
      <c r="D88" s="15">
        <v>76</v>
      </c>
      <c r="E88" s="15" t="s">
        <v>126</v>
      </c>
      <c r="F88" s="15"/>
      <c r="G88" s="15"/>
      <c r="H88" s="15">
        <f>IF('Раздел 1'!AC21&gt;='Раздел 1'!AC22,0,1)</f>
        <v>0</v>
      </c>
    </row>
    <row r="89" spans="1:15" x14ac:dyDescent="0.2">
      <c r="A89" s="3">
        <f t="shared" si="1"/>
        <v>609515</v>
      </c>
      <c r="B89" s="3">
        <v>1</v>
      </c>
      <c r="C89" s="3">
        <v>5</v>
      </c>
      <c r="D89" s="3">
        <v>77</v>
      </c>
      <c r="E89" s="3" t="s">
        <v>127</v>
      </c>
      <c r="F89" s="3"/>
      <c r="G89" s="3"/>
      <c r="H89" s="3">
        <f>IF('Раздел 1'!AB21&gt;='Раздел 1'!AC21,0,1)</f>
        <v>0</v>
      </c>
    </row>
    <row r="90" spans="1:15" x14ac:dyDescent="0.2">
      <c r="A90" s="3">
        <f t="shared" si="1"/>
        <v>609515</v>
      </c>
      <c r="B90" s="3">
        <v>1</v>
      </c>
      <c r="C90" s="3">
        <v>5</v>
      </c>
      <c r="D90" s="3">
        <v>78</v>
      </c>
      <c r="E90" s="3" t="s">
        <v>128</v>
      </c>
      <c r="F90" s="3"/>
      <c r="G90" s="3"/>
      <c r="H90" s="3">
        <f>IF('Раздел 1'!AB22&gt;='Раздел 1'!AC22,0,1)</f>
        <v>0</v>
      </c>
    </row>
    <row r="91" spans="1:15" x14ac:dyDescent="0.2">
      <c r="A91" s="3">
        <f t="shared" si="1"/>
        <v>609515</v>
      </c>
      <c r="B91" s="3">
        <v>1</v>
      </c>
      <c r="C91" s="3">
        <v>5</v>
      </c>
      <c r="D91" s="3">
        <v>79</v>
      </c>
      <c r="E91" s="3" t="s">
        <v>129</v>
      </c>
      <c r="F91" s="3"/>
      <c r="G91" s="3"/>
      <c r="H91" s="3">
        <f>IF('Раздел 1'!AB23&gt;='Раздел 1'!AC23,0,1)</f>
        <v>0</v>
      </c>
    </row>
    <row r="92" spans="1:15" x14ac:dyDescent="0.2">
      <c r="A92" s="3">
        <f t="shared" si="1"/>
        <v>609515</v>
      </c>
      <c r="B92" s="3">
        <v>1</v>
      </c>
      <c r="C92" s="3">
        <v>5</v>
      </c>
      <c r="D92" s="3">
        <v>80</v>
      </c>
      <c r="E92" s="3" t="s">
        <v>130</v>
      </c>
      <c r="F92" s="3"/>
      <c r="G92" s="3"/>
      <c r="H92" s="3">
        <f>IF('Раздел 1'!AB24&gt;='Раздел 1'!AC24,0,1)</f>
        <v>0</v>
      </c>
    </row>
    <row r="93" spans="1:15" x14ac:dyDescent="0.2">
      <c r="A93" s="3">
        <f t="shared" si="1"/>
        <v>609515</v>
      </c>
      <c r="B93" s="3">
        <v>1</v>
      </c>
      <c r="C93" s="3">
        <v>5</v>
      </c>
      <c r="D93" s="3">
        <v>81</v>
      </c>
      <c r="E93" s="3" t="s">
        <v>131</v>
      </c>
      <c r="F93" s="3"/>
      <c r="G93" s="3"/>
      <c r="H93" s="3">
        <f>IF('Раздел 1'!AB25&gt;='Раздел 1'!AC25,0,1)</f>
        <v>0</v>
      </c>
    </row>
    <row r="94" spans="1:15" x14ac:dyDescent="0.2">
      <c r="A94" s="3">
        <f t="shared" si="1"/>
        <v>609515</v>
      </c>
      <c r="B94" s="3">
        <v>1</v>
      </c>
      <c r="C94" s="3">
        <v>5</v>
      </c>
      <c r="D94" s="3">
        <v>82</v>
      </c>
      <c r="E94" s="3" t="s">
        <v>132</v>
      </c>
      <c r="F94" s="3"/>
      <c r="G94" s="3"/>
      <c r="H94" s="3">
        <f>IF('Раздел 1'!AB26&gt;='Раздел 1'!AC26,0,1)</f>
        <v>0</v>
      </c>
    </row>
    <row r="95" spans="1:15" x14ac:dyDescent="0.2">
      <c r="A95" s="3">
        <f t="shared" si="1"/>
        <v>609515</v>
      </c>
      <c r="B95" s="3">
        <v>1</v>
      </c>
      <c r="C95" s="3">
        <v>5</v>
      </c>
      <c r="D95" s="3">
        <v>83</v>
      </c>
      <c r="E95" s="3" t="s">
        <v>133</v>
      </c>
      <c r="F95" s="3"/>
      <c r="G95" s="3"/>
      <c r="H95" s="3">
        <f>IF('Раздел 1'!AB27&gt;='Раздел 1'!AC27,0,1)</f>
        <v>0</v>
      </c>
    </row>
    <row r="96" spans="1:15" x14ac:dyDescent="0.2">
      <c r="A96" s="3">
        <f t="shared" si="1"/>
        <v>609515</v>
      </c>
      <c r="B96" s="3">
        <v>1</v>
      </c>
      <c r="C96" s="3">
        <v>5</v>
      </c>
      <c r="D96" s="3">
        <v>84</v>
      </c>
      <c r="E96" s="3" t="s">
        <v>134</v>
      </c>
      <c r="F96" s="3"/>
      <c r="G96" s="3"/>
      <c r="H96" s="3">
        <f>IF('Раздел 1'!AB28&gt;='Раздел 1'!AC28,0,1)</f>
        <v>0</v>
      </c>
    </row>
    <row r="97" spans="1:8" x14ac:dyDescent="0.2">
      <c r="A97" s="3">
        <f t="shared" si="1"/>
        <v>609515</v>
      </c>
      <c r="B97" s="3">
        <v>1</v>
      </c>
      <c r="C97" s="3">
        <v>5</v>
      </c>
      <c r="D97" s="3">
        <v>85</v>
      </c>
      <c r="E97" s="3" t="s">
        <v>135</v>
      </c>
      <c r="F97" s="3"/>
      <c r="G97" s="3"/>
      <c r="H97" s="3">
        <f>IF('Раздел 1'!AB29&gt;='Раздел 1'!AC29,0,1)</f>
        <v>0</v>
      </c>
    </row>
    <row r="98" spans="1:8" x14ac:dyDescent="0.2">
      <c r="A98" s="3">
        <f t="shared" si="1"/>
        <v>609515</v>
      </c>
      <c r="B98" s="3">
        <v>1</v>
      </c>
      <c r="C98" s="3">
        <v>5</v>
      </c>
      <c r="D98" s="3">
        <v>86</v>
      </c>
      <c r="E98" s="3" t="s">
        <v>136</v>
      </c>
      <c r="F98" s="3"/>
      <c r="G98" s="3"/>
      <c r="H98" s="3">
        <f>IF('Раздел 1'!AB30&gt;='Раздел 1'!AC30,0,1)</f>
        <v>0</v>
      </c>
    </row>
    <row r="99" spans="1:8" x14ac:dyDescent="0.2">
      <c r="A99" s="3">
        <f t="shared" si="1"/>
        <v>609515</v>
      </c>
      <c r="B99" s="3">
        <v>1</v>
      </c>
      <c r="C99" s="3">
        <v>5</v>
      </c>
      <c r="D99" s="3">
        <v>87</v>
      </c>
      <c r="E99" s="3" t="s">
        <v>137</v>
      </c>
      <c r="F99" s="3"/>
      <c r="G99" s="3"/>
      <c r="H99" s="3">
        <f>IF('Раздел 1'!AB31&gt;='Раздел 1'!AC31,0,1)</f>
        <v>0</v>
      </c>
    </row>
    <row r="100" spans="1:8" x14ac:dyDescent="0.2">
      <c r="A100" s="3">
        <f t="shared" si="1"/>
        <v>609515</v>
      </c>
      <c r="B100" s="3">
        <v>1</v>
      </c>
      <c r="C100" s="3">
        <v>5</v>
      </c>
      <c r="D100" s="3">
        <v>88</v>
      </c>
      <c r="E100" s="3" t="s">
        <v>138</v>
      </c>
      <c r="F100" s="3"/>
      <c r="G100" s="3"/>
      <c r="H100" s="3">
        <f>IF('Раздел 1'!AB32&gt;='Раздел 1'!AC32,0,1)</f>
        <v>0</v>
      </c>
    </row>
    <row r="101" spans="1:8" x14ac:dyDescent="0.2">
      <c r="A101" s="3">
        <f t="shared" si="1"/>
        <v>609515</v>
      </c>
      <c r="B101" s="3">
        <v>1</v>
      </c>
      <c r="C101" s="3">
        <v>5</v>
      </c>
      <c r="D101" s="3">
        <v>89</v>
      </c>
      <c r="E101" s="3" t="s">
        <v>139</v>
      </c>
      <c r="F101" s="3"/>
      <c r="G101" s="3"/>
      <c r="H101" s="3">
        <f>IF('Раздел 1'!AB33&gt;='Раздел 1'!AC33,0,1)</f>
        <v>0</v>
      </c>
    </row>
    <row r="102" spans="1:8" x14ac:dyDescent="0.2">
      <c r="A102" s="3">
        <f t="shared" si="1"/>
        <v>609515</v>
      </c>
      <c r="B102" s="3">
        <v>1</v>
      </c>
      <c r="C102" s="3">
        <v>5</v>
      </c>
      <c r="D102" s="3">
        <v>90</v>
      </c>
      <c r="E102" s="3" t="s">
        <v>140</v>
      </c>
      <c r="F102" s="3"/>
      <c r="G102" s="3"/>
      <c r="H102" s="3">
        <f>IF('Раздел 1'!AB34&gt;='Раздел 1'!AC34,0,1)</f>
        <v>0</v>
      </c>
    </row>
    <row r="103" spans="1:8" x14ac:dyDescent="0.2">
      <c r="A103" s="3">
        <f t="shared" si="1"/>
        <v>609515</v>
      </c>
      <c r="B103" s="3">
        <v>1</v>
      </c>
      <c r="C103" s="3">
        <v>5</v>
      </c>
      <c r="D103" s="3">
        <v>91</v>
      </c>
      <c r="E103" s="3" t="s">
        <v>141</v>
      </c>
      <c r="F103" s="3"/>
      <c r="G103" s="3"/>
      <c r="H103" s="3">
        <f>IF('Раздел 1'!AB35&gt;='Раздел 1'!AC35,0,1)</f>
        <v>0</v>
      </c>
    </row>
    <row r="104" spans="1:8" x14ac:dyDescent="0.2">
      <c r="A104" s="3">
        <f t="shared" si="1"/>
        <v>609515</v>
      </c>
      <c r="B104" s="3">
        <v>1</v>
      </c>
      <c r="C104" s="3">
        <v>5</v>
      </c>
      <c r="D104" s="3">
        <v>92</v>
      </c>
      <c r="E104" s="3" t="s">
        <v>142</v>
      </c>
      <c r="F104" s="3"/>
      <c r="G104" s="3"/>
      <c r="H104" s="3">
        <f>IF('Раздел 1'!AB36&gt;='Раздел 1'!AC36,0,1)</f>
        <v>0</v>
      </c>
    </row>
    <row r="105" spans="1:8" x14ac:dyDescent="0.2">
      <c r="A105" s="3">
        <f t="shared" si="1"/>
        <v>609515</v>
      </c>
      <c r="B105" s="3">
        <v>1</v>
      </c>
      <c r="C105" s="3">
        <v>5</v>
      </c>
      <c r="D105" s="3">
        <v>93</v>
      </c>
      <c r="E105" s="3" t="s">
        <v>143</v>
      </c>
      <c r="F105" s="3"/>
      <c r="G105" s="3"/>
      <c r="H105" s="3">
        <f>IF('Раздел 1'!AB37&gt;='Раздел 1'!AC37,0,1)</f>
        <v>0</v>
      </c>
    </row>
    <row r="106" spans="1:8" x14ac:dyDescent="0.2">
      <c r="A106" s="3">
        <f t="shared" si="1"/>
        <v>609515</v>
      </c>
      <c r="B106" s="3">
        <v>1</v>
      </c>
      <c r="C106" s="3">
        <v>5</v>
      </c>
      <c r="D106" s="3">
        <v>94</v>
      </c>
      <c r="E106" s="3" t="s">
        <v>144</v>
      </c>
      <c r="F106" s="3"/>
      <c r="G106" s="3"/>
      <c r="H106" s="3">
        <f>IF('Раздел 1'!AB38&gt;='Раздел 1'!AC38,0,1)</f>
        <v>0</v>
      </c>
    </row>
    <row r="107" spans="1:8" x14ac:dyDescent="0.2">
      <c r="A107" s="3">
        <f t="shared" si="1"/>
        <v>609515</v>
      </c>
      <c r="B107" s="3">
        <v>1</v>
      </c>
      <c r="C107" s="3">
        <v>5</v>
      </c>
      <c r="D107" s="3">
        <v>95</v>
      </c>
      <c r="E107" s="3" t="s">
        <v>145</v>
      </c>
      <c r="F107" s="3"/>
      <c r="G107" s="3"/>
      <c r="H107" s="3">
        <f>IF('Раздел 1'!AB39&gt;='Раздел 1'!AC39,0,1)</f>
        <v>0</v>
      </c>
    </row>
    <row r="108" spans="1:8" x14ac:dyDescent="0.2">
      <c r="A108" s="3">
        <f t="shared" si="1"/>
        <v>609515</v>
      </c>
      <c r="B108" s="3">
        <v>1</v>
      </c>
      <c r="C108" s="3">
        <v>5</v>
      </c>
      <c r="D108" s="3">
        <v>96</v>
      </c>
      <c r="E108" s="3" t="s">
        <v>146</v>
      </c>
      <c r="F108" s="3"/>
      <c r="G108" s="3"/>
      <c r="H108" s="3">
        <f>IF('Раздел 1'!AB40&gt;='Раздел 1'!AC40,0,1)</f>
        <v>0</v>
      </c>
    </row>
    <row r="109" spans="1:8" x14ac:dyDescent="0.2">
      <c r="A109" s="3">
        <f t="shared" si="1"/>
        <v>609515</v>
      </c>
      <c r="B109" s="3">
        <v>1</v>
      </c>
      <c r="C109" s="3">
        <v>5</v>
      </c>
      <c r="D109" s="3">
        <v>97</v>
      </c>
      <c r="E109" s="3" t="s">
        <v>147</v>
      </c>
      <c r="F109" s="3"/>
      <c r="G109" s="3"/>
      <c r="H109" s="3">
        <f>IF('Раздел 1'!AB41&gt;='Раздел 1'!AC41,0,1)</f>
        <v>0</v>
      </c>
    </row>
    <row r="110" spans="1:8" x14ac:dyDescent="0.2">
      <c r="A110" s="3">
        <f t="shared" si="1"/>
        <v>609515</v>
      </c>
      <c r="B110" s="3">
        <v>1</v>
      </c>
      <c r="C110" s="3">
        <v>5</v>
      </c>
      <c r="D110" s="3">
        <v>98</v>
      </c>
      <c r="E110" s="3" t="s">
        <v>148</v>
      </c>
      <c r="F110" s="3"/>
      <c r="G110" s="3"/>
      <c r="H110" s="3">
        <f>IF('Раздел 1'!AB42&gt;='Раздел 1'!AC42,0,1)</f>
        <v>0</v>
      </c>
    </row>
    <row r="111" spans="1:8" x14ac:dyDescent="0.2">
      <c r="A111" s="3">
        <f t="shared" si="1"/>
        <v>609515</v>
      </c>
      <c r="B111" s="3">
        <v>1</v>
      </c>
      <c r="C111" s="3">
        <v>5</v>
      </c>
      <c r="D111" s="3">
        <v>99</v>
      </c>
      <c r="E111" s="3" t="s">
        <v>149</v>
      </c>
      <c r="F111" s="3"/>
      <c r="G111" s="3"/>
      <c r="H111" s="3">
        <f>IF('Раздел 1'!AB43&gt;='Раздел 1'!AC43,0,1)</f>
        <v>0</v>
      </c>
    </row>
    <row r="112" spans="1:8" x14ac:dyDescent="0.2">
      <c r="A112" s="3">
        <f t="shared" si="1"/>
        <v>609515</v>
      </c>
      <c r="B112" s="3">
        <v>1</v>
      </c>
      <c r="C112" s="3">
        <v>5</v>
      </c>
      <c r="D112" s="3">
        <v>100</v>
      </c>
      <c r="E112" s="3" t="s">
        <v>150</v>
      </c>
      <c r="F112" s="3"/>
      <c r="G112" s="3"/>
      <c r="H112" s="3">
        <f>IF('Раздел 1'!AB44&gt;='Раздел 1'!AC44,0,1)</f>
        <v>0</v>
      </c>
    </row>
    <row r="113" spans="1:8" x14ac:dyDescent="0.2">
      <c r="A113" s="3">
        <f t="shared" si="1"/>
        <v>609515</v>
      </c>
      <c r="B113" s="3">
        <v>1</v>
      </c>
      <c r="C113" s="3">
        <v>5</v>
      </c>
      <c r="D113" s="3">
        <v>101</v>
      </c>
      <c r="E113" s="3" t="s">
        <v>151</v>
      </c>
      <c r="F113" s="3"/>
      <c r="G113" s="3"/>
      <c r="H113" s="3">
        <f>IF('Раздел 1'!AB45&gt;='Раздел 1'!AC45,0,1)</f>
        <v>0</v>
      </c>
    </row>
    <row r="114" spans="1:8" x14ac:dyDescent="0.2">
      <c r="A114" s="3">
        <f t="shared" si="1"/>
        <v>609515</v>
      </c>
      <c r="B114" s="3">
        <v>1</v>
      </c>
      <c r="C114" s="3">
        <v>5</v>
      </c>
      <c r="D114" s="3">
        <v>102</v>
      </c>
      <c r="E114" s="3" t="s">
        <v>152</v>
      </c>
      <c r="F114" s="3"/>
      <c r="G114" s="3"/>
      <c r="H114" s="3">
        <f>IF('Раздел 1'!AB46&gt;='Раздел 1'!AC46,0,1)</f>
        <v>0</v>
      </c>
    </row>
    <row r="115" spans="1:8" x14ac:dyDescent="0.2">
      <c r="A115" s="3">
        <f t="shared" si="1"/>
        <v>609515</v>
      </c>
      <c r="B115" s="3">
        <v>1</v>
      </c>
      <c r="C115" s="3">
        <v>5</v>
      </c>
      <c r="D115" s="3">
        <v>103</v>
      </c>
      <c r="E115" s="3" t="s">
        <v>153</v>
      </c>
      <c r="F115" s="3"/>
      <c r="G115" s="3"/>
      <c r="H115" s="3">
        <f>IF('Раздел 1'!AB47&gt;='Раздел 1'!AC47,0,1)</f>
        <v>0</v>
      </c>
    </row>
    <row r="116" spans="1:8" x14ac:dyDescent="0.2">
      <c r="A116" s="3">
        <f t="shared" si="1"/>
        <v>609515</v>
      </c>
      <c r="B116" s="3">
        <v>1</v>
      </c>
      <c r="C116" s="3">
        <v>5</v>
      </c>
      <c r="D116" s="3">
        <v>104</v>
      </c>
      <c r="E116" s="3" t="s">
        <v>154</v>
      </c>
      <c r="F116" s="3"/>
      <c r="G116" s="3"/>
      <c r="H116" s="3">
        <f>IF('Раздел 1'!AB48&gt;='Раздел 1'!AC48,0,1)</f>
        <v>0</v>
      </c>
    </row>
    <row r="117" spans="1:8" x14ac:dyDescent="0.2">
      <c r="A117" s="3">
        <f t="shared" si="1"/>
        <v>609515</v>
      </c>
      <c r="B117" s="3">
        <v>1</v>
      </c>
      <c r="C117" s="3">
        <v>5</v>
      </c>
      <c r="D117" s="3">
        <v>105</v>
      </c>
      <c r="E117" s="3" t="s">
        <v>155</v>
      </c>
      <c r="F117" s="3"/>
      <c r="G117" s="3"/>
      <c r="H117" s="3">
        <f>IF('Раздел 1'!AB49&gt;='Раздел 1'!AC49,0,1)</f>
        <v>0</v>
      </c>
    </row>
    <row r="118" spans="1:8" x14ac:dyDescent="0.2">
      <c r="A118" s="3">
        <f t="shared" si="1"/>
        <v>609515</v>
      </c>
      <c r="B118" s="3">
        <v>1</v>
      </c>
      <c r="C118" s="3">
        <v>5</v>
      </c>
      <c r="D118" s="3">
        <v>106</v>
      </c>
      <c r="E118" s="3" t="s">
        <v>156</v>
      </c>
      <c r="F118" s="3"/>
      <c r="G118" s="3"/>
      <c r="H118" s="3">
        <f>IF('Раздел 1'!AB50&gt;='Раздел 1'!AC50,0,1)</f>
        <v>0</v>
      </c>
    </row>
    <row r="119" spans="1:8" x14ac:dyDescent="0.2">
      <c r="A119" s="3">
        <f t="shared" si="1"/>
        <v>609515</v>
      </c>
      <c r="B119" s="3">
        <v>1</v>
      </c>
      <c r="C119" s="3">
        <v>5</v>
      </c>
      <c r="D119" s="3">
        <v>107</v>
      </c>
      <c r="E119" s="3" t="s">
        <v>157</v>
      </c>
      <c r="F119" s="3"/>
      <c r="G119" s="3"/>
      <c r="H119" s="3">
        <f>IF('Раздел 1'!AB51&gt;='Раздел 1'!AC51,0,1)</f>
        <v>0</v>
      </c>
    </row>
    <row r="120" spans="1:8" x14ac:dyDescent="0.2">
      <c r="A120" s="3">
        <f t="shared" si="1"/>
        <v>609515</v>
      </c>
      <c r="B120" s="3">
        <v>1</v>
      </c>
      <c r="C120" s="3">
        <v>5</v>
      </c>
      <c r="D120" s="3">
        <v>108</v>
      </c>
      <c r="E120" s="3" t="s">
        <v>158</v>
      </c>
      <c r="F120" s="3"/>
      <c r="G120" s="3"/>
      <c r="H120" s="3">
        <f>IF('Раздел 1'!AB52&gt;='Раздел 1'!AC52,0,1)</f>
        <v>0</v>
      </c>
    </row>
    <row r="121" spans="1:8" x14ac:dyDescent="0.2">
      <c r="A121" s="3">
        <f t="shared" si="1"/>
        <v>609515</v>
      </c>
      <c r="B121" s="3">
        <v>1</v>
      </c>
      <c r="C121" s="3">
        <v>5</v>
      </c>
      <c r="D121" s="3">
        <v>109</v>
      </c>
      <c r="E121" s="3" t="s">
        <v>159</v>
      </c>
      <c r="F121" s="3"/>
      <c r="G121" s="3"/>
      <c r="H121" s="3">
        <f>IF('Раздел 1'!AB53&gt;='Раздел 1'!AC53,0,1)</f>
        <v>0</v>
      </c>
    </row>
    <row r="122" spans="1:8" x14ac:dyDescent="0.2">
      <c r="A122" s="3">
        <f t="shared" si="1"/>
        <v>609515</v>
      </c>
      <c r="B122" s="3">
        <v>1</v>
      </c>
      <c r="C122" s="15">
        <v>5</v>
      </c>
      <c r="D122" s="15">
        <v>110</v>
      </c>
      <c r="E122" s="15" t="s">
        <v>160</v>
      </c>
      <c r="F122" s="15"/>
      <c r="G122" s="15"/>
      <c r="H122" s="15">
        <f>IF('Раздел 1'!AB54&gt;='Раздел 1'!AC54,0,1)</f>
        <v>0</v>
      </c>
    </row>
    <row r="123" spans="1:8" x14ac:dyDescent="0.2">
      <c r="A123" s="3">
        <f t="shared" si="1"/>
        <v>609515</v>
      </c>
      <c r="B123" s="3">
        <v>1</v>
      </c>
      <c r="C123" s="3">
        <v>6</v>
      </c>
      <c r="D123" s="3">
        <v>111</v>
      </c>
      <c r="E123" s="3" t="s">
        <v>161</v>
      </c>
      <c r="F123" s="3"/>
      <c r="G123" s="3"/>
      <c r="H123" s="3">
        <f>IF('Раздел 1'!P21&gt;='Раздел 1'!P23,0,1)</f>
        <v>0</v>
      </c>
    </row>
    <row r="124" spans="1:8" x14ac:dyDescent="0.2">
      <c r="A124" s="3">
        <f t="shared" si="1"/>
        <v>609515</v>
      </c>
      <c r="B124" s="3">
        <v>1</v>
      </c>
      <c r="C124" s="3">
        <v>6</v>
      </c>
      <c r="D124" s="3">
        <v>112</v>
      </c>
      <c r="E124" s="3" t="s">
        <v>162</v>
      </c>
      <c r="F124" s="3"/>
      <c r="G124" s="3"/>
      <c r="H124" s="3">
        <f>IF('Раздел 1'!Q21&gt;='Раздел 1'!Q23,0,1)</f>
        <v>0</v>
      </c>
    </row>
    <row r="125" spans="1:8" x14ac:dyDescent="0.2">
      <c r="A125" s="3">
        <f t="shared" si="1"/>
        <v>609515</v>
      </c>
      <c r="B125" s="3">
        <v>1</v>
      </c>
      <c r="C125" s="3">
        <v>6</v>
      </c>
      <c r="D125" s="3">
        <v>113</v>
      </c>
      <c r="E125" s="3" t="s">
        <v>163</v>
      </c>
      <c r="F125" s="3"/>
      <c r="G125" s="3"/>
      <c r="H125" s="3">
        <f>IF('Раздел 1'!R21&gt;='Раздел 1'!R23,0,1)</f>
        <v>0</v>
      </c>
    </row>
    <row r="126" spans="1:8" x14ac:dyDescent="0.2">
      <c r="A126" s="3">
        <f t="shared" si="1"/>
        <v>609515</v>
      </c>
      <c r="B126" s="3">
        <v>1</v>
      </c>
      <c r="C126" s="3">
        <v>6</v>
      </c>
      <c r="D126" s="3">
        <v>114</v>
      </c>
      <c r="E126" s="3" t="s">
        <v>164</v>
      </c>
      <c r="F126" s="3"/>
      <c r="G126" s="3"/>
      <c r="H126" s="3">
        <f>IF('Раздел 1'!S21&gt;='Раздел 1'!S23,0,1)</f>
        <v>0</v>
      </c>
    </row>
    <row r="127" spans="1:8" x14ac:dyDescent="0.2">
      <c r="A127" s="3">
        <f t="shared" si="1"/>
        <v>609515</v>
      </c>
      <c r="B127" s="3">
        <v>1</v>
      </c>
      <c r="C127" s="3">
        <v>6</v>
      </c>
      <c r="D127" s="3">
        <v>115</v>
      </c>
      <c r="E127" s="3" t="s">
        <v>165</v>
      </c>
      <c r="F127" s="3"/>
      <c r="G127" s="3"/>
      <c r="H127" s="3">
        <f>IF('Раздел 1'!T21&gt;='Раздел 1'!T23,0,1)</f>
        <v>0</v>
      </c>
    </row>
    <row r="128" spans="1:8" x14ac:dyDescent="0.2">
      <c r="A128" s="3">
        <f t="shared" si="1"/>
        <v>609515</v>
      </c>
      <c r="B128" s="3">
        <v>1</v>
      </c>
      <c r="C128" s="3">
        <v>6</v>
      </c>
      <c r="D128" s="3">
        <v>116</v>
      </c>
      <c r="E128" s="3" t="s">
        <v>166</v>
      </c>
      <c r="F128" s="3"/>
      <c r="G128" s="3"/>
      <c r="H128" s="3">
        <f>IF('Раздел 1'!U21&gt;='Раздел 1'!U23,0,1)</f>
        <v>0</v>
      </c>
    </row>
    <row r="129" spans="1:12" x14ac:dyDescent="0.2">
      <c r="A129" s="3">
        <f t="shared" si="1"/>
        <v>609515</v>
      </c>
      <c r="B129" s="3">
        <v>1</v>
      </c>
      <c r="C129" s="3">
        <v>6</v>
      </c>
      <c r="D129" s="3">
        <v>117</v>
      </c>
      <c r="E129" s="3" t="s">
        <v>167</v>
      </c>
      <c r="F129" s="3"/>
      <c r="G129" s="3"/>
      <c r="H129" s="3">
        <f>IF('Раздел 1'!V21&gt;='Раздел 1'!V23,0,1)</f>
        <v>0</v>
      </c>
    </row>
    <row r="130" spans="1:12" x14ac:dyDescent="0.2">
      <c r="A130" s="3">
        <f t="shared" si="1"/>
        <v>609515</v>
      </c>
      <c r="B130" s="3">
        <v>1</v>
      </c>
      <c r="C130" s="3">
        <v>6</v>
      </c>
      <c r="D130" s="3">
        <v>118</v>
      </c>
      <c r="E130" s="3" t="s">
        <v>168</v>
      </c>
      <c r="F130" s="3"/>
      <c r="G130" s="3"/>
      <c r="H130" s="3">
        <f>IF('Раздел 1'!W21&gt;='Раздел 1'!W23,0,1)</f>
        <v>0</v>
      </c>
    </row>
    <row r="131" spans="1:12" x14ac:dyDescent="0.2">
      <c r="A131" s="3">
        <f t="shared" ref="A131:A194" si="2">P_3</f>
        <v>609515</v>
      </c>
      <c r="B131" s="3">
        <v>1</v>
      </c>
      <c r="C131" s="3">
        <v>6</v>
      </c>
      <c r="D131" s="3">
        <v>119</v>
      </c>
      <c r="E131" s="3" t="s">
        <v>169</v>
      </c>
      <c r="F131" s="3"/>
      <c r="G131" s="3"/>
      <c r="H131" s="3">
        <f>IF('Раздел 1'!X21&gt;='Раздел 1'!X23,0,1)</f>
        <v>0</v>
      </c>
    </row>
    <row r="132" spans="1:12" x14ac:dyDescent="0.2">
      <c r="A132" s="3">
        <f t="shared" si="2"/>
        <v>609515</v>
      </c>
      <c r="B132" s="3">
        <v>1</v>
      </c>
      <c r="C132" s="3">
        <v>6</v>
      </c>
      <c r="D132" s="3">
        <v>120</v>
      </c>
      <c r="E132" s="3" t="s">
        <v>170</v>
      </c>
      <c r="F132" s="3"/>
      <c r="G132" s="3"/>
      <c r="H132" s="3">
        <f>IF('Раздел 1'!Y21&gt;='Раздел 1'!Y23,0,1)</f>
        <v>0</v>
      </c>
    </row>
    <row r="133" spans="1:12" x14ac:dyDescent="0.2">
      <c r="A133" s="3">
        <f t="shared" si="2"/>
        <v>609515</v>
      </c>
      <c r="B133" s="3">
        <v>1</v>
      </c>
      <c r="C133" s="3">
        <v>6</v>
      </c>
      <c r="D133" s="3">
        <v>121</v>
      </c>
      <c r="E133" s="3" t="s">
        <v>171</v>
      </c>
      <c r="F133" s="3"/>
      <c r="G133" s="3"/>
      <c r="H133" s="3">
        <f>IF('Раздел 1'!Z21&gt;='Раздел 1'!Z23,0,1)</f>
        <v>0</v>
      </c>
      <c r="L133" s="3"/>
    </row>
    <row r="134" spans="1:12" x14ac:dyDescent="0.2">
      <c r="A134" s="3">
        <f t="shared" si="2"/>
        <v>609515</v>
      </c>
      <c r="B134" s="3">
        <v>1</v>
      </c>
      <c r="C134" s="3">
        <v>6</v>
      </c>
      <c r="D134" s="3">
        <v>122</v>
      </c>
      <c r="E134" s="3" t="s">
        <v>172</v>
      </c>
      <c r="F134" s="3"/>
      <c r="G134" s="3"/>
      <c r="H134" s="3">
        <f>IF('Раздел 1'!AA21&gt;='Раздел 1'!AA23,0,1)</f>
        <v>0</v>
      </c>
    </row>
    <row r="135" spans="1:12" x14ac:dyDescent="0.2">
      <c r="A135" s="3">
        <f t="shared" si="2"/>
        <v>609515</v>
      </c>
      <c r="B135" s="3">
        <v>1</v>
      </c>
      <c r="C135" s="3">
        <v>6</v>
      </c>
      <c r="D135" s="3">
        <v>123</v>
      </c>
      <c r="E135" s="3" t="s">
        <v>173</v>
      </c>
      <c r="F135" s="3"/>
      <c r="G135" s="3"/>
      <c r="H135" s="3">
        <f>IF('Раздел 1'!AB21&gt;='Раздел 1'!AB23,0,1)</f>
        <v>0</v>
      </c>
    </row>
    <row r="136" spans="1:12" x14ac:dyDescent="0.2">
      <c r="A136" s="3">
        <f t="shared" si="2"/>
        <v>609515</v>
      </c>
      <c r="B136" s="3">
        <v>1</v>
      </c>
      <c r="C136" s="15">
        <v>6</v>
      </c>
      <c r="D136" s="15">
        <v>124</v>
      </c>
      <c r="E136" s="15" t="s">
        <v>174</v>
      </c>
      <c r="F136" s="15"/>
      <c r="G136" s="15"/>
      <c r="H136" s="15">
        <f>IF('Раздел 1'!AC21&gt;='Раздел 1'!AC23,0,1)</f>
        <v>0</v>
      </c>
    </row>
    <row r="137" spans="1:12" x14ac:dyDescent="0.2">
      <c r="A137" s="3">
        <f t="shared" si="2"/>
        <v>609515</v>
      </c>
      <c r="B137" s="3">
        <v>1</v>
      </c>
      <c r="C137" s="3">
        <v>7</v>
      </c>
      <c r="D137" s="9">
        <v>125</v>
      </c>
      <c r="E137" s="9" t="s">
        <v>175</v>
      </c>
      <c r="F137" s="9"/>
      <c r="G137" s="9"/>
      <c r="H137" s="3">
        <f>IF('Раздел 1'!P23&gt;='Раздел 1'!P24,0,1)</f>
        <v>0</v>
      </c>
    </row>
    <row r="138" spans="1:12" x14ac:dyDescent="0.2">
      <c r="A138" s="3">
        <f t="shared" si="2"/>
        <v>609515</v>
      </c>
      <c r="B138" s="3">
        <v>1</v>
      </c>
      <c r="C138" s="3">
        <v>7</v>
      </c>
      <c r="D138" s="9">
        <v>126</v>
      </c>
      <c r="E138" s="9" t="s">
        <v>176</v>
      </c>
      <c r="F138" s="9"/>
      <c r="G138" s="9"/>
      <c r="H138" s="3">
        <f>IF('Раздел 1'!Q23&gt;='Раздел 1'!Q24,0,1)</f>
        <v>0</v>
      </c>
    </row>
    <row r="139" spans="1:12" x14ac:dyDescent="0.2">
      <c r="A139" s="3">
        <f t="shared" si="2"/>
        <v>609515</v>
      </c>
      <c r="B139" s="3">
        <v>1</v>
      </c>
      <c r="C139" s="3">
        <v>7</v>
      </c>
      <c r="D139" s="9">
        <v>127</v>
      </c>
      <c r="E139" s="9" t="s">
        <v>177</v>
      </c>
      <c r="F139" s="9"/>
      <c r="G139" s="9"/>
      <c r="H139" s="3">
        <f>IF('Раздел 1'!R23&gt;='Раздел 1'!R24,0,1)</f>
        <v>0</v>
      </c>
    </row>
    <row r="140" spans="1:12" x14ac:dyDescent="0.2">
      <c r="A140" s="3">
        <f t="shared" si="2"/>
        <v>609515</v>
      </c>
      <c r="B140" s="3">
        <v>1</v>
      </c>
      <c r="C140" s="3">
        <v>7</v>
      </c>
      <c r="D140" s="9">
        <v>128</v>
      </c>
      <c r="E140" s="9" t="s">
        <v>178</v>
      </c>
      <c r="F140" s="9"/>
      <c r="G140" s="9"/>
      <c r="H140" s="3">
        <f>IF('Раздел 1'!S23&gt;='Раздел 1'!S24,0,1)</f>
        <v>0</v>
      </c>
    </row>
    <row r="141" spans="1:12" x14ac:dyDescent="0.2">
      <c r="A141" s="3">
        <f t="shared" si="2"/>
        <v>609515</v>
      </c>
      <c r="B141" s="3">
        <v>1</v>
      </c>
      <c r="C141" s="3">
        <v>7</v>
      </c>
      <c r="D141" s="9">
        <v>129</v>
      </c>
      <c r="E141" s="9" t="s">
        <v>179</v>
      </c>
      <c r="F141" s="9"/>
      <c r="G141" s="9"/>
      <c r="H141" s="3">
        <f>IF('Раздел 1'!T23&gt;='Раздел 1'!T24,0,1)</f>
        <v>0</v>
      </c>
    </row>
    <row r="142" spans="1:12" x14ac:dyDescent="0.2">
      <c r="A142" s="3">
        <f t="shared" si="2"/>
        <v>609515</v>
      </c>
      <c r="B142" s="3">
        <v>1</v>
      </c>
      <c r="C142" s="3">
        <v>7</v>
      </c>
      <c r="D142" s="9">
        <v>130</v>
      </c>
      <c r="E142" s="9" t="s">
        <v>180</v>
      </c>
      <c r="F142" s="9"/>
      <c r="G142" s="9"/>
      <c r="H142" s="3">
        <f>IF('Раздел 1'!U23&gt;='Раздел 1'!U24,0,1)</f>
        <v>0</v>
      </c>
    </row>
    <row r="143" spans="1:12" x14ac:dyDescent="0.2">
      <c r="A143" s="3">
        <f t="shared" si="2"/>
        <v>609515</v>
      </c>
      <c r="B143" s="3">
        <v>1</v>
      </c>
      <c r="C143" s="3">
        <v>7</v>
      </c>
      <c r="D143" s="9">
        <v>131</v>
      </c>
      <c r="E143" s="9" t="s">
        <v>181</v>
      </c>
      <c r="F143" s="9"/>
      <c r="G143" s="9"/>
      <c r="H143" s="3">
        <f>IF('Раздел 1'!V23&gt;='Раздел 1'!V24,0,1)</f>
        <v>0</v>
      </c>
    </row>
    <row r="144" spans="1:12" x14ac:dyDescent="0.2">
      <c r="A144" s="3">
        <f t="shared" si="2"/>
        <v>609515</v>
      </c>
      <c r="B144" s="3">
        <v>1</v>
      </c>
      <c r="C144" s="3">
        <v>7</v>
      </c>
      <c r="D144" s="9">
        <v>132</v>
      </c>
      <c r="E144" s="9" t="s">
        <v>182</v>
      </c>
      <c r="F144" s="9"/>
      <c r="G144" s="9"/>
      <c r="H144" s="3">
        <f>IF('Раздел 1'!W23&gt;='Раздел 1'!W24,0,1)</f>
        <v>0</v>
      </c>
    </row>
    <row r="145" spans="1:15" x14ac:dyDescent="0.2">
      <c r="A145" s="3">
        <f t="shared" si="2"/>
        <v>609515</v>
      </c>
      <c r="B145" s="3">
        <v>1</v>
      </c>
      <c r="C145" s="3">
        <v>7</v>
      </c>
      <c r="D145" s="9">
        <v>133</v>
      </c>
      <c r="E145" s="9" t="s">
        <v>183</v>
      </c>
      <c r="F145" s="9"/>
      <c r="G145" s="9"/>
      <c r="H145" s="3">
        <f>IF('Раздел 1'!X23&gt;='Раздел 1'!X24,0,1)</f>
        <v>0</v>
      </c>
      <c r="N145" s="3"/>
      <c r="O145" s="3"/>
    </row>
    <row r="146" spans="1:15" x14ac:dyDescent="0.2">
      <c r="A146" s="3">
        <f t="shared" si="2"/>
        <v>609515</v>
      </c>
      <c r="B146" s="3">
        <v>1</v>
      </c>
      <c r="C146" s="3">
        <v>7</v>
      </c>
      <c r="D146" s="9">
        <v>134</v>
      </c>
      <c r="E146" s="9" t="s">
        <v>184</v>
      </c>
      <c r="F146" s="9"/>
      <c r="G146" s="9"/>
      <c r="H146" s="3">
        <f>IF('Раздел 1'!Y23&gt;='Раздел 1'!Y24,0,1)</f>
        <v>0</v>
      </c>
    </row>
    <row r="147" spans="1:15" x14ac:dyDescent="0.2">
      <c r="A147" s="3">
        <f t="shared" si="2"/>
        <v>609515</v>
      </c>
      <c r="B147" s="3">
        <v>1</v>
      </c>
      <c r="C147" s="3">
        <v>7</v>
      </c>
      <c r="D147" s="9">
        <v>135</v>
      </c>
      <c r="E147" s="9" t="s">
        <v>185</v>
      </c>
      <c r="F147" s="9"/>
      <c r="G147" s="9"/>
      <c r="H147" s="3">
        <f>IF('Раздел 1'!Z23&gt;='Раздел 1'!Z24,0,1)</f>
        <v>0</v>
      </c>
    </row>
    <row r="148" spans="1:15" x14ac:dyDescent="0.2">
      <c r="A148" s="3">
        <f t="shared" si="2"/>
        <v>609515</v>
      </c>
      <c r="B148" s="3">
        <v>1</v>
      </c>
      <c r="C148" s="3">
        <v>7</v>
      </c>
      <c r="D148" s="9">
        <v>136</v>
      </c>
      <c r="E148" s="9" t="s">
        <v>186</v>
      </c>
      <c r="F148" s="9"/>
      <c r="G148" s="9"/>
      <c r="H148" s="3">
        <f>IF('Раздел 1'!AA23&gt;='Раздел 1'!AA24,0,1)</f>
        <v>0</v>
      </c>
    </row>
    <row r="149" spans="1:15" x14ac:dyDescent="0.2">
      <c r="A149" s="3">
        <f t="shared" si="2"/>
        <v>609515</v>
      </c>
      <c r="B149" s="3">
        <v>1</v>
      </c>
      <c r="C149" s="3">
        <v>7</v>
      </c>
      <c r="D149" s="9">
        <v>137</v>
      </c>
      <c r="E149" s="9" t="s">
        <v>187</v>
      </c>
      <c r="F149" s="9"/>
      <c r="G149" s="9"/>
      <c r="H149" s="3">
        <f>IF('Раздел 1'!AB23&gt;='Раздел 1'!AB24,0,1)</f>
        <v>0</v>
      </c>
    </row>
    <row r="150" spans="1:15" x14ac:dyDescent="0.2">
      <c r="A150" s="3">
        <f t="shared" si="2"/>
        <v>609515</v>
      </c>
      <c r="B150" s="3">
        <v>1</v>
      </c>
      <c r="C150" s="15">
        <v>7</v>
      </c>
      <c r="D150" s="15">
        <v>138</v>
      </c>
      <c r="E150" s="15" t="s">
        <v>188</v>
      </c>
      <c r="F150" s="15"/>
      <c r="G150" s="15"/>
      <c r="H150" s="15">
        <f>IF('Раздел 1'!AC23&gt;='Раздел 1'!AC24,0,1)</f>
        <v>0</v>
      </c>
    </row>
    <row r="151" spans="1:15" x14ac:dyDescent="0.2">
      <c r="A151" s="3">
        <f t="shared" si="2"/>
        <v>609515</v>
      </c>
      <c r="B151" s="3">
        <v>1</v>
      </c>
      <c r="C151" s="3">
        <v>8</v>
      </c>
      <c r="D151" s="9">
        <v>139</v>
      </c>
      <c r="E151" s="9" t="s">
        <v>189</v>
      </c>
      <c r="F151" s="9"/>
      <c r="G151" s="9"/>
      <c r="H151" s="3">
        <f>IF('Раздел 1'!P21&gt;='Раздел 1'!P25,0,1)</f>
        <v>0</v>
      </c>
    </row>
    <row r="152" spans="1:15" x14ac:dyDescent="0.2">
      <c r="A152" s="3">
        <f t="shared" si="2"/>
        <v>609515</v>
      </c>
      <c r="B152" s="3">
        <v>1</v>
      </c>
      <c r="C152" s="3">
        <v>8</v>
      </c>
      <c r="D152" s="9">
        <v>140</v>
      </c>
      <c r="E152" s="9" t="s">
        <v>190</v>
      </c>
      <c r="F152" s="9"/>
      <c r="G152" s="9"/>
      <c r="H152" s="3">
        <f>IF('Раздел 1'!Q21&gt;='Раздел 1'!Q25,0,1)</f>
        <v>0</v>
      </c>
    </row>
    <row r="153" spans="1:15" x14ac:dyDescent="0.2">
      <c r="A153" s="3">
        <f t="shared" si="2"/>
        <v>609515</v>
      </c>
      <c r="B153" s="3">
        <v>1</v>
      </c>
      <c r="C153" s="3">
        <v>8</v>
      </c>
      <c r="D153" s="9">
        <v>141</v>
      </c>
      <c r="E153" s="9" t="s">
        <v>191</v>
      </c>
      <c r="F153" s="9"/>
      <c r="G153" s="9"/>
      <c r="H153" s="3">
        <f>IF('Раздел 1'!R21&gt;='Раздел 1'!R25,0,1)</f>
        <v>0</v>
      </c>
    </row>
    <row r="154" spans="1:15" x14ac:dyDescent="0.2">
      <c r="A154" s="3">
        <f t="shared" si="2"/>
        <v>609515</v>
      </c>
      <c r="B154" s="3">
        <v>1</v>
      </c>
      <c r="C154" s="3">
        <v>8</v>
      </c>
      <c r="D154" s="9">
        <v>142</v>
      </c>
      <c r="E154" s="9" t="s">
        <v>192</v>
      </c>
      <c r="F154" s="9"/>
      <c r="G154" s="9"/>
      <c r="H154" s="3">
        <f>IF('Раздел 1'!S21&gt;='Раздел 1'!S25,0,1)</f>
        <v>0</v>
      </c>
    </row>
    <row r="155" spans="1:15" x14ac:dyDescent="0.2">
      <c r="A155" s="3">
        <f t="shared" si="2"/>
        <v>609515</v>
      </c>
      <c r="B155" s="3">
        <v>1</v>
      </c>
      <c r="C155" s="3">
        <v>8</v>
      </c>
      <c r="D155" s="9">
        <v>143</v>
      </c>
      <c r="E155" s="9" t="s">
        <v>193</v>
      </c>
      <c r="F155" s="9"/>
      <c r="G155" s="9"/>
      <c r="H155" s="3">
        <f>IF('Раздел 1'!T21&gt;='Раздел 1'!T25,0,1)</f>
        <v>0</v>
      </c>
    </row>
    <row r="156" spans="1:15" x14ac:dyDescent="0.2">
      <c r="A156" s="3">
        <f t="shared" si="2"/>
        <v>609515</v>
      </c>
      <c r="B156" s="3">
        <v>1</v>
      </c>
      <c r="C156" s="3">
        <v>8</v>
      </c>
      <c r="D156" s="9">
        <v>144</v>
      </c>
      <c r="E156" s="9" t="s">
        <v>194</v>
      </c>
      <c r="F156" s="9"/>
      <c r="G156" s="9"/>
      <c r="H156" s="3">
        <f>IF('Раздел 1'!U21&gt;='Раздел 1'!U25,0,1)</f>
        <v>0</v>
      </c>
    </row>
    <row r="157" spans="1:15" x14ac:dyDescent="0.2">
      <c r="A157" s="3">
        <f t="shared" si="2"/>
        <v>609515</v>
      </c>
      <c r="B157" s="3">
        <v>1</v>
      </c>
      <c r="C157" s="3">
        <v>8</v>
      </c>
      <c r="D157" s="9">
        <v>145</v>
      </c>
      <c r="E157" s="9" t="s">
        <v>195</v>
      </c>
      <c r="F157" s="9"/>
      <c r="G157" s="9"/>
      <c r="H157" s="3">
        <f>IF('Раздел 1'!V21&gt;='Раздел 1'!V25,0,1)</f>
        <v>0</v>
      </c>
    </row>
    <row r="158" spans="1:15" x14ac:dyDescent="0.2">
      <c r="A158" s="3">
        <f t="shared" si="2"/>
        <v>609515</v>
      </c>
      <c r="B158" s="3">
        <v>1</v>
      </c>
      <c r="C158" s="3">
        <v>8</v>
      </c>
      <c r="D158" s="9">
        <v>146</v>
      </c>
      <c r="E158" s="9" t="s">
        <v>196</v>
      </c>
      <c r="F158" s="9"/>
      <c r="G158" s="9"/>
      <c r="H158" s="3">
        <f>IF('Раздел 1'!W21&gt;='Раздел 1'!W25,0,1)</f>
        <v>0</v>
      </c>
    </row>
    <row r="159" spans="1:15" x14ac:dyDescent="0.2">
      <c r="A159" s="3">
        <f t="shared" si="2"/>
        <v>609515</v>
      </c>
      <c r="B159" s="3">
        <v>1</v>
      </c>
      <c r="C159" s="3">
        <v>8</v>
      </c>
      <c r="D159" s="9">
        <v>147</v>
      </c>
      <c r="E159" s="9" t="s">
        <v>197</v>
      </c>
      <c r="F159" s="9"/>
      <c r="G159" s="9"/>
      <c r="H159" s="3">
        <f>IF('Раздел 1'!X21&gt;='Раздел 1'!X25,0,1)</f>
        <v>0</v>
      </c>
      <c r="N159" s="3"/>
      <c r="O159" s="3"/>
    </row>
    <row r="160" spans="1:15" x14ac:dyDescent="0.2">
      <c r="A160" s="3">
        <f t="shared" si="2"/>
        <v>609515</v>
      </c>
      <c r="B160" s="3">
        <v>1</v>
      </c>
      <c r="C160" s="3">
        <v>8</v>
      </c>
      <c r="D160" s="9">
        <v>148</v>
      </c>
      <c r="E160" s="9" t="s">
        <v>198</v>
      </c>
      <c r="F160" s="9"/>
      <c r="G160" s="9"/>
      <c r="H160" s="3">
        <f>IF('Раздел 1'!Y21&gt;='Раздел 1'!Y25,0,1)</f>
        <v>0</v>
      </c>
    </row>
    <row r="161" spans="1:16" x14ac:dyDescent="0.2">
      <c r="A161" s="3">
        <f t="shared" si="2"/>
        <v>609515</v>
      </c>
      <c r="B161" s="3">
        <v>1</v>
      </c>
      <c r="C161" s="3">
        <v>8</v>
      </c>
      <c r="D161" s="9">
        <v>149</v>
      </c>
      <c r="E161" s="9" t="s">
        <v>199</v>
      </c>
      <c r="F161" s="9"/>
      <c r="G161" s="9"/>
      <c r="H161" s="3">
        <f>IF('Раздел 1'!Z21&gt;='Раздел 1'!Z25,0,1)</f>
        <v>0</v>
      </c>
    </row>
    <row r="162" spans="1:16" x14ac:dyDescent="0.2">
      <c r="A162" s="3">
        <f t="shared" si="2"/>
        <v>609515</v>
      </c>
      <c r="B162" s="3">
        <v>1</v>
      </c>
      <c r="C162" s="3">
        <v>8</v>
      </c>
      <c r="D162" s="9">
        <v>150</v>
      </c>
      <c r="E162" s="9" t="s">
        <v>200</v>
      </c>
      <c r="F162" s="9"/>
      <c r="G162" s="9"/>
      <c r="H162" s="3">
        <f>IF('Раздел 1'!AA21&gt;='Раздел 1'!AA25,0,1)</f>
        <v>0</v>
      </c>
    </row>
    <row r="163" spans="1:16" x14ac:dyDescent="0.2">
      <c r="A163" s="3">
        <f t="shared" si="2"/>
        <v>609515</v>
      </c>
      <c r="B163" s="3">
        <v>1</v>
      </c>
      <c r="C163" s="3">
        <v>8</v>
      </c>
      <c r="D163" s="9">
        <v>151</v>
      </c>
      <c r="E163" s="9" t="s">
        <v>201</v>
      </c>
      <c r="F163" s="9"/>
      <c r="G163" s="9"/>
      <c r="H163" s="3">
        <f>IF('Раздел 1'!AB21&gt;='Раздел 1'!AB25,0,1)</f>
        <v>0</v>
      </c>
    </row>
    <row r="164" spans="1:16" x14ac:dyDescent="0.2">
      <c r="A164" s="3">
        <f t="shared" si="2"/>
        <v>609515</v>
      </c>
      <c r="B164" s="3">
        <v>1</v>
      </c>
      <c r="C164" s="15">
        <v>8</v>
      </c>
      <c r="D164" s="15">
        <v>152</v>
      </c>
      <c r="E164" s="15" t="s">
        <v>202</v>
      </c>
      <c r="F164" s="15"/>
      <c r="G164" s="15"/>
      <c r="H164" s="15">
        <f>IF('Раздел 1'!AC21&gt;='Раздел 1'!AC25,0,1)</f>
        <v>0</v>
      </c>
    </row>
    <row r="165" spans="1:16" x14ac:dyDescent="0.2">
      <c r="A165" s="3">
        <f t="shared" si="2"/>
        <v>609515</v>
      </c>
      <c r="B165" s="3">
        <v>1</v>
      </c>
      <c r="C165" s="3">
        <v>9</v>
      </c>
      <c r="D165" s="3">
        <v>153</v>
      </c>
      <c r="E165" s="3" t="s">
        <v>203</v>
      </c>
      <c r="F165" s="3"/>
      <c r="G165" s="3"/>
      <c r="H165" s="3">
        <f>IF('Раздел 1'!P25&gt;='Раздел 1'!P26,0,1)</f>
        <v>0</v>
      </c>
    </row>
    <row r="166" spans="1:16" x14ac:dyDescent="0.2">
      <c r="A166" s="3">
        <f t="shared" si="2"/>
        <v>609515</v>
      </c>
      <c r="B166" s="3">
        <v>1</v>
      </c>
      <c r="C166" s="3">
        <v>9</v>
      </c>
      <c r="D166" s="3">
        <v>154</v>
      </c>
      <c r="E166" s="3" t="s">
        <v>204</v>
      </c>
      <c r="F166" s="3"/>
      <c r="G166" s="3"/>
      <c r="H166" s="3">
        <f>IF('Раздел 1'!Q25&gt;='Раздел 1'!Q26,0,1)</f>
        <v>0</v>
      </c>
    </row>
    <row r="167" spans="1:16" x14ac:dyDescent="0.2">
      <c r="A167" s="3">
        <f t="shared" si="2"/>
        <v>609515</v>
      </c>
      <c r="B167" s="3">
        <v>1</v>
      </c>
      <c r="C167" s="3">
        <v>9</v>
      </c>
      <c r="D167" s="3">
        <v>155</v>
      </c>
      <c r="E167" s="3" t="s">
        <v>205</v>
      </c>
      <c r="F167" s="3"/>
      <c r="G167" s="3"/>
      <c r="H167" s="3">
        <f>IF('Раздел 1'!R25&gt;='Раздел 1'!R26,0,1)</f>
        <v>0</v>
      </c>
    </row>
    <row r="168" spans="1:16" x14ac:dyDescent="0.2">
      <c r="A168" s="3">
        <f t="shared" si="2"/>
        <v>609515</v>
      </c>
      <c r="B168" s="3">
        <v>1</v>
      </c>
      <c r="C168" s="3">
        <v>9</v>
      </c>
      <c r="D168" s="3">
        <v>156</v>
      </c>
      <c r="E168" s="3" t="s">
        <v>206</v>
      </c>
      <c r="F168" s="3"/>
      <c r="G168" s="3"/>
      <c r="H168" s="3">
        <f>IF('Раздел 1'!S25&gt;='Раздел 1'!S26,0,1)</f>
        <v>0</v>
      </c>
    </row>
    <row r="169" spans="1:16" x14ac:dyDescent="0.2">
      <c r="A169" s="3">
        <f t="shared" si="2"/>
        <v>609515</v>
      </c>
      <c r="B169" s="3">
        <v>1</v>
      </c>
      <c r="C169" s="3">
        <v>9</v>
      </c>
      <c r="D169" s="3">
        <v>157</v>
      </c>
      <c r="E169" s="3" t="s">
        <v>207</v>
      </c>
      <c r="F169" s="3"/>
      <c r="G169" s="3"/>
      <c r="H169" s="3">
        <f>IF('Раздел 1'!T25&gt;='Раздел 1'!T26,0,1)</f>
        <v>0</v>
      </c>
    </row>
    <row r="170" spans="1:16" x14ac:dyDescent="0.2">
      <c r="A170" s="3">
        <f t="shared" si="2"/>
        <v>609515</v>
      </c>
      <c r="B170" s="3">
        <v>1</v>
      </c>
      <c r="C170" s="3">
        <v>9</v>
      </c>
      <c r="D170" s="3">
        <v>158</v>
      </c>
      <c r="E170" s="3" t="s">
        <v>208</v>
      </c>
      <c r="F170" s="3"/>
      <c r="G170" s="3"/>
      <c r="H170" s="3">
        <f>IF('Раздел 1'!U25&gt;='Раздел 1'!U26,0,1)</f>
        <v>0</v>
      </c>
    </row>
    <row r="171" spans="1:16" x14ac:dyDescent="0.2">
      <c r="A171" s="3">
        <f t="shared" si="2"/>
        <v>609515</v>
      </c>
      <c r="B171" s="3">
        <v>1</v>
      </c>
      <c r="C171" s="3">
        <v>9</v>
      </c>
      <c r="D171" s="3">
        <v>159</v>
      </c>
      <c r="E171" s="3" t="s">
        <v>209</v>
      </c>
      <c r="F171" s="3"/>
      <c r="G171" s="3"/>
      <c r="H171" s="3">
        <f>IF('Раздел 1'!V25&gt;='Раздел 1'!V26,0,1)</f>
        <v>0</v>
      </c>
    </row>
    <row r="172" spans="1:16" x14ac:dyDescent="0.2">
      <c r="A172" s="3">
        <f t="shared" si="2"/>
        <v>609515</v>
      </c>
      <c r="B172" s="3">
        <v>1</v>
      </c>
      <c r="C172" s="3">
        <v>9</v>
      </c>
      <c r="D172" s="3">
        <v>160</v>
      </c>
      <c r="E172" s="3" t="s">
        <v>210</v>
      </c>
      <c r="F172" s="3"/>
      <c r="G172" s="3"/>
      <c r="H172" s="3">
        <f>IF('Раздел 1'!W25&gt;='Раздел 1'!W26,0,1)</f>
        <v>0</v>
      </c>
      <c r="O172" s="3"/>
      <c r="P172" s="3"/>
    </row>
    <row r="173" spans="1:16" x14ac:dyDescent="0.2">
      <c r="A173" s="3">
        <f t="shared" si="2"/>
        <v>609515</v>
      </c>
      <c r="B173" s="3">
        <v>1</v>
      </c>
      <c r="C173" s="3">
        <v>9</v>
      </c>
      <c r="D173" s="3">
        <v>161</v>
      </c>
      <c r="E173" s="3" t="s">
        <v>211</v>
      </c>
      <c r="F173" s="3"/>
      <c r="G173" s="3"/>
      <c r="H173" s="3">
        <f>IF('Раздел 1'!X25&gt;='Раздел 1'!X26,0,1)</f>
        <v>0</v>
      </c>
    </row>
    <row r="174" spans="1:16" x14ac:dyDescent="0.2">
      <c r="A174" s="3">
        <f t="shared" si="2"/>
        <v>609515</v>
      </c>
      <c r="B174" s="3">
        <v>1</v>
      </c>
      <c r="C174" s="3">
        <v>9</v>
      </c>
      <c r="D174" s="3">
        <v>162</v>
      </c>
      <c r="E174" s="3" t="s">
        <v>212</v>
      </c>
      <c r="F174" s="3"/>
      <c r="G174" s="3"/>
      <c r="H174" s="3">
        <f>IF('Раздел 1'!Y25&gt;='Раздел 1'!Y26,0,1)</f>
        <v>0</v>
      </c>
    </row>
    <row r="175" spans="1:16" x14ac:dyDescent="0.2">
      <c r="A175" s="3">
        <f t="shared" si="2"/>
        <v>609515</v>
      </c>
      <c r="B175" s="3">
        <v>1</v>
      </c>
      <c r="C175" s="3">
        <v>9</v>
      </c>
      <c r="D175" s="3">
        <v>163</v>
      </c>
      <c r="E175" s="3" t="s">
        <v>213</v>
      </c>
      <c r="F175" s="3"/>
      <c r="G175" s="3"/>
      <c r="H175" s="3">
        <f>IF('Раздел 1'!Z25&gt;='Раздел 1'!Z26,0,1)</f>
        <v>0</v>
      </c>
    </row>
    <row r="176" spans="1:16" x14ac:dyDescent="0.2">
      <c r="A176" s="3">
        <f t="shared" si="2"/>
        <v>609515</v>
      </c>
      <c r="B176" s="3">
        <v>1</v>
      </c>
      <c r="C176" s="3">
        <v>9</v>
      </c>
      <c r="D176" s="3">
        <v>164</v>
      </c>
      <c r="E176" s="3" t="s">
        <v>214</v>
      </c>
      <c r="F176" s="3"/>
      <c r="G176" s="3"/>
      <c r="H176" s="3">
        <f>IF('Раздел 1'!AA25&gt;='Раздел 1'!AA26,0,1)</f>
        <v>0</v>
      </c>
    </row>
    <row r="177" spans="1:8" x14ac:dyDescent="0.2">
      <c r="A177" s="3">
        <f t="shared" si="2"/>
        <v>609515</v>
      </c>
      <c r="B177" s="3">
        <v>1</v>
      </c>
      <c r="C177" s="3">
        <v>9</v>
      </c>
      <c r="D177" s="3">
        <v>165</v>
      </c>
      <c r="E177" s="3" t="s">
        <v>215</v>
      </c>
      <c r="F177" s="3"/>
      <c r="G177" s="3"/>
      <c r="H177" s="3">
        <f>IF('Раздел 1'!AB25&gt;='Раздел 1'!AB26,0,1)</f>
        <v>0</v>
      </c>
    </row>
    <row r="178" spans="1:8" x14ac:dyDescent="0.2">
      <c r="A178" s="3">
        <f t="shared" si="2"/>
        <v>609515</v>
      </c>
      <c r="B178" s="3">
        <v>1</v>
      </c>
      <c r="C178" s="15">
        <v>9</v>
      </c>
      <c r="D178" s="15">
        <v>166</v>
      </c>
      <c r="E178" s="15" t="s">
        <v>216</v>
      </c>
      <c r="F178" s="15"/>
      <c r="G178" s="15"/>
      <c r="H178" s="15">
        <f>IF('Раздел 1'!AC25&gt;='Раздел 1'!AC26,0,1)</f>
        <v>0</v>
      </c>
    </row>
    <row r="179" spans="1:8" x14ac:dyDescent="0.2">
      <c r="A179" s="3">
        <f t="shared" si="2"/>
        <v>609515</v>
      </c>
      <c r="B179" s="3">
        <v>1</v>
      </c>
      <c r="C179" s="3">
        <v>10</v>
      </c>
      <c r="D179" s="9">
        <v>167</v>
      </c>
      <c r="E179" s="9" t="s">
        <v>217</v>
      </c>
      <c r="F179" s="9"/>
      <c r="G179" s="9"/>
      <c r="H179" s="3">
        <f>IF('Раздел 1'!P25&gt;='Раздел 1'!P27,0,1)</f>
        <v>0</v>
      </c>
    </row>
    <row r="180" spans="1:8" x14ac:dyDescent="0.2">
      <c r="A180" s="3">
        <f t="shared" si="2"/>
        <v>609515</v>
      </c>
      <c r="B180" s="3">
        <v>1</v>
      </c>
      <c r="C180" s="3">
        <v>10</v>
      </c>
      <c r="D180" s="9">
        <v>168</v>
      </c>
      <c r="E180" s="9" t="s">
        <v>218</v>
      </c>
      <c r="F180" s="9"/>
      <c r="G180" s="9"/>
      <c r="H180" s="3">
        <f>IF('Раздел 1'!Q25&gt;='Раздел 1'!Q27,0,1)</f>
        <v>0</v>
      </c>
    </row>
    <row r="181" spans="1:8" x14ac:dyDescent="0.2">
      <c r="A181" s="3">
        <f t="shared" si="2"/>
        <v>609515</v>
      </c>
      <c r="B181" s="3">
        <v>1</v>
      </c>
      <c r="C181" s="3">
        <v>10</v>
      </c>
      <c r="D181" s="9">
        <v>169</v>
      </c>
      <c r="E181" s="9" t="s">
        <v>219</v>
      </c>
      <c r="F181" s="9"/>
      <c r="G181" s="9"/>
      <c r="H181" s="3">
        <f>IF('Раздел 1'!R25&gt;='Раздел 1'!R27,0,1)</f>
        <v>0</v>
      </c>
    </row>
    <row r="182" spans="1:8" x14ac:dyDescent="0.2">
      <c r="A182" s="3">
        <f t="shared" si="2"/>
        <v>609515</v>
      </c>
      <c r="B182" s="3">
        <v>1</v>
      </c>
      <c r="C182" s="3">
        <v>10</v>
      </c>
      <c r="D182" s="9">
        <v>170</v>
      </c>
      <c r="E182" s="9" t="s">
        <v>220</v>
      </c>
      <c r="F182" s="9"/>
      <c r="G182" s="9"/>
      <c r="H182" s="3">
        <f>IF('Раздел 1'!S25&gt;='Раздел 1'!S27,0,1)</f>
        <v>0</v>
      </c>
    </row>
    <row r="183" spans="1:8" x14ac:dyDescent="0.2">
      <c r="A183" s="3">
        <f t="shared" si="2"/>
        <v>609515</v>
      </c>
      <c r="B183" s="3">
        <v>1</v>
      </c>
      <c r="C183" s="3">
        <v>10</v>
      </c>
      <c r="D183" s="9">
        <v>171</v>
      </c>
      <c r="E183" s="9" t="s">
        <v>221</v>
      </c>
      <c r="F183" s="9"/>
      <c r="G183" s="9"/>
      <c r="H183" s="3">
        <f>IF('Раздел 1'!T25&gt;='Раздел 1'!T27,0,1)</f>
        <v>0</v>
      </c>
    </row>
    <row r="184" spans="1:8" x14ac:dyDescent="0.2">
      <c r="A184" s="3">
        <f t="shared" si="2"/>
        <v>609515</v>
      </c>
      <c r="B184" s="3">
        <v>1</v>
      </c>
      <c r="C184" s="3">
        <v>10</v>
      </c>
      <c r="D184" s="9">
        <v>172</v>
      </c>
      <c r="E184" s="9" t="s">
        <v>222</v>
      </c>
      <c r="F184" s="9"/>
      <c r="G184" s="9"/>
      <c r="H184" s="3">
        <f>IF('Раздел 1'!U25&gt;='Раздел 1'!U27,0,1)</f>
        <v>0</v>
      </c>
    </row>
    <row r="185" spans="1:8" x14ac:dyDescent="0.2">
      <c r="A185" s="3">
        <f t="shared" si="2"/>
        <v>609515</v>
      </c>
      <c r="B185" s="3">
        <v>1</v>
      </c>
      <c r="C185" s="3">
        <v>10</v>
      </c>
      <c r="D185" s="9">
        <v>173</v>
      </c>
      <c r="E185" s="9" t="s">
        <v>223</v>
      </c>
      <c r="F185" s="9"/>
      <c r="G185" s="9"/>
      <c r="H185" s="3">
        <f>IF('Раздел 1'!V25&gt;='Раздел 1'!V27,0,1)</f>
        <v>0</v>
      </c>
    </row>
    <row r="186" spans="1:8" x14ac:dyDescent="0.2">
      <c r="A186" s="3">
        <f t="shared" si="2"/>
        <v>609515</v>
      </c>
      <c r="B186" s="3">
        <v>1</v>
      </c>
      <c r="C186" s="3">
        <v>10</v>
      </c>
      <c r="D186" s="9">
        <v>174</v>
      </c>
      <c r="E186" s="9" t="s">
        <v>224</v>
      </c>
      <c r="F186" s="9"/>
      <c r="G186" s="9"/>
      <c r="H186" s="3">
        <f>IF('Раздел 1'!W25&gt;='Раздел 1'!W27,0,1)</f>
        <v>0</v>
      </c>
    </row>
    <row r="187" spans="1:8" x14ac:dyDescent="0.2">
      <c r="A187" s="3">
        <f t="shared" si="2"/>
        <v>609515</v>
      </c>
      <c r="B187" s="3">
        <v>1</v>
      </c>
      <c r="C187" s="3">
        <v>10</v>
      </c>
      <c r="D187" s="9">
        <v>175</v>
      </c>
      <c r="E187" s="9" t="s">
        <v>225</v>
      </c>
      <c r="F187" s="9"/>
      <c r="G187" s="9"/>
      <c r="H187" s="3">
        <f>IF('Раздел 1'!X25&gt;='Раздел 1'!X27,0,1)</f>
        <v>0</v>
      </c>
    </row>
    <row r="188" spans="1:8" x14ac:dyDescent="0.2">
      <c r="A188" s="3">
        <f t="shared" si="2"/>
        <v>609515</v>
      </c>
      <c r="B188" s="3">
        <v>1</v>
      </c>
      <c r="C188" s="3">
        <v>10</v>
      </c>
      <c r="D188" s="9">
        <v>176</v>
      </c>
      <c r="E188" s="9" t="s">
        <v>226</v>
      </c>
      <c r="F188" s="9"/>
      <c r="G188" s="9"/>
      <c r="H188" s="3">
        <f>IF('Раздел 1'!Y25&gt;='Раздел 1'!Y27,0,1)</f>
        <v>0</v>
      </c>
    </row>
    <row r="189" spans="1:8" x14ac:dyDescent="0.2">
      <c r="A189" s="3">
        <f t="shared" si="2"/>
        <v>609515</v>
      </c>
      <c r="B189" s="3">
        <v>1</v>
      </c>
      <c r="C189" s="3">
        <v>10</v>
      </c>
      <c r="D189" s="9">
        <v>177</v>
      </c>
      <c r="E189" s="9" t="s">
        <v>227</v>
      </c>
      <c r="F189" s="9"/>
      <c r="G189" s="9"/>
      <c r="H189" s="3">
        <f>IF('Раздел 1'!Z25&gt;='Раздел 1'!Z27,0,1)</f>
        <v>0</v>
      </c>
    </row>
    <row r="190" spans="1:8" x14ac:dyDescent="0.2">
      <c r="A190" s="3">
        <f t="shared" si="2"/>
        <v>609515</v>
      </c>
      <c r="B190" s="3">
        <v>1</v>
      </c>
      <c r="C190" s="3">
        <v>10</v>
      </c>
      <c r="D190" s="9">
        <v>178</v>
      </c>
      <c r="E190" s="9" t="s">
        <v>228</v>
      </c>
      <c r="F190" s="9"/>
      <c r="G190" s="9"/>
      <c r="H190" s="3">
        <f>IF('Раздел 1'!AA25&gt;='Раздел 1'!AA27,0,1)</f>
        <v>0</v>
      </c>
    </row>
    <row r="191" spans="1:8" x14ac:dyDescent="0.2">
      <c r="A191" s="3">
        <f t="shared" si="2"/>
        <v>609515</v>
      </c>
      <c r="B191" s="3">
        <v>1</v>
      </c>
      <c r="C191" s="3">
        <v>10</v>
      </c>
      <c r="D191" s="9">
        <v>179</v>
      </c>
      <c r="E191" s="9" t="s">
        <v>229</v>
      </c>
      <c r="F191" s="9"/>
      <c r="G191" s="9"/>
      <c r="H191" s="3">
        <f>IF('Раздел 1'!AB25&gt;='Раздел 1'!AB27,0,1)</f>
        <v>0</v>
      </c>
    </row>
    <row r="192" spans="1:8" x14ac:dyDescent="0.2">
      <c r="A192" s="3">
        <f t="shared" si="2"/>
        <v>609515</v>
      </c>
      <c r="B192" s="3">
        <v>1</v>
      </c>
      <c r="C192" s="15">
        <v>10</v>
      </c>
      <c r="D192" s="15">
        <v>180</v>
      </c>
      <c r="E192" s="15" t="s">
        <v>230</v>
      </c>
      <c r="F192" s="15"/>
      <c r="G192" s="15"/>
      <c r="H192" s="15">
        <f>IF('Раздел 1'!AC25&gt;='Раздел 1'!AC27,0,1)</f>
        <v>0</v>
      </c>
    </row>
    <row r="193" spans="1:8" x14ac:dyDescent="0.2">
      <c r="A193" s="3">
        <f t="shared" si="2"/>
        <v>609515</v>
      </c>
      <c r="B193" s="3">
        <v>1</v>
      </c>
      <c r="C193" s="3">
        <v>11</v>
      </c>
      <c r="D193" s="9">
        <v>181</v>
      </c>
      <c r="E193" s="9" t="s">
        <v>231</v>
      </c>
      <c r="F193" s="9"/>
      <c r="G193" s="9"/>
      <c r="H193" s="3">
        <f>IF('Раздел 1'!P25&gt;='Раздел 1'!P28,0,1)</f>
        <v>0</v>
      </c>
    </row>
    <row r="194" spans="1:8" x14ac:dyDescent="0.2">
      <c r="A194" s="3">
        <f t="shared" si="2"/>
        <v>609515</v>
      </c>
      <c r="B194" s="3">
        <v>1</v>
      </c>
      <c r="C194" s="3">
        <v>11</v>
      </c>
      <c r="D194" s="9">
        <v>182</v>
      </c>
      <c r="E194" s="9" t="s">
        <v>232</v>
      </c>
      <c r="F194" s="9"/>
      <c r="G194" s="9"/>
      <c r="H194" s="3">
        <f>IF('Раздел 1'!Q25&gt;='Раздел 1'!Q28,0,1)</f>
        <v>0</v>
      </c>
    </row>
    <row r="195" spans="1:8" x14ac:dyDescent="0.2">
      <c r="A195" s="3">
        <f t="shared" ref="A195:A258" si="3">P_3</f>
        <v>609515</v>
      </c>
      <c r="B195" s="3">
        <v>1</v>
      </c>
      <c r="C195" s="3">
        <v>11</v>
      </c>
      <c r="D195" s="9">
        <v>183</v>
      </c>
      <c r="E195" s="9" t="s">
        <v>233</v>
      </c>
      <c r="F195" s="9"/>
      <c r="G195" s="9"/>
      <c r="H195" s="3">
        <f>IF('Раздел 1'!R25&gt;='Раздел 1'!R28,0,1)</f>
        <v>0</v>
      </c>
    </row>
    <row r="196" spans="1:8" x14ac:dyDescent="0.2">
      <c r="A196" s="3">
        <f t="shared" si="3"/>
        <v>609515</v>
      </c>
      <c r="B196" s="3">
        <v>1</v>
      </c>
      <c r="C196" s="3">
        <v>11</v>
      </c>
      <c r="D196" s="9">
        <v>184</v>
      </c>
      <c r="E196" s="9" t="s">
        <v>234</v>
      </c>
      <c r="F196" s="9"/>
      <c r="G196" s="9"/>
      <c r="H196" s="3">
        <f>IF('Раздел 1'!S25&gt;='Раздел 1'!S28,0,1)</f>
        <v>0</v>
      </c>
    </row>
    <row r="197" spans="1:8" x14ac:dyDescent="0.2">
      <c r="A197" s="3">
        <f t="shared" si="3"/>
        <v>609515</v>
      </c>
      <c r="B197" s="3">
        <v>1</v>
      </c>
      <c r="C197" s="3">
        <v>11</v>
      </c>
      <c r="D197" s="9">
        <v>185</v>
      </c>
      <c r="E197" s="9" t="s">
        <v>235</v>
      </c>
      <c r="F197" s="9"/>
      <c r="G197" s="9"/>
      <c r="H197" s="3">
        <f>IF('Раздел 1'!T25&gt;='Раздел 1'!T28,0,1)</f>
        <v>0</v>
      </c>
    </row>
    <row r="198" spans="1:8" x14ac:dyDescent="0.2">
      <c r="A198" s="3">
        <f t="shared" si="3"/>
        <v>609515</v>
      </c>
      <c r="B198" s="3">
        <v>1</v>
      </c>
      <c r="C198" s="3">
        <v>11</v>
      </c>
      <c r="D198" s="9">
        <v>186</v>
      </c>
      <c r="E198" s="9" t="s">
        <v>236</v>
      </c>
      <c r="F198" s="9"/>
      <c r="G198" s="9"/>
      <c r="H198" s="3">
        <f>IF('Раздел 1'!U25&gt;='Раздел 1'!U28,0,1)</f>
        <v>0</v>
      </c>
    </row>
    <row r="199" spans="1:8" x14ac:dyDescent="0.2">
      <c r="A199" s="3">
        <f t="shared" si="3"/>
        <v>609515</v>
      </c>
      <c r="B199" s="3">
        <v>1</v>
      </c>
      <c r="C199" s="3">
        <v>11</v>
      </c>
      <c r="D199" s="9">
        <v>187</v>
      </c>
      <c r="E199" s="9" t="s">
        <v>237</v>
      </c>
      <c r="F199" s="9"/>
      <c r="G199" s="9"/>
      <c r="H199" s="3">
        <f>IF('Раздел 1'!V25&gt;='Раздел 1'!V28,0,1)</f>
        <v>0</v>
      </c>
    </row>
    <row r="200" spans="1:8" x14ac:dyDescent="0.2">
      <c r="A200" s="3">
        <f t="shared" si="3"/>
        <v>609515</v>
      </c>
      <c r="B200" s="3">
        <v>1</v>
      </c>
      <c r="C200" s="3">
        <v>11</v>
      </c>
      <c r="D200" s="9">
        <v>188</v>
      </c>
      <c r="E200" s="9" t="s">
        <v>238</v>
      </c>
      <c r="F200" s="9"/>
      <c r="G200" s="9"/>
      <c r="H200" s="3">
        <f>IF('Раздел 1'!W25&gt;='Раздел 1'!W28,0,1)</f>
        <v>0</v>
      </c>
    </row>
    <row r="201" spans="1:8" x14ac:dyDescent="0.2">
      <c r="A201" s="3">
        <f t="shared" si="3"/>
        <v>609515</v>
      </c>
      <c r="B201" s="3">
        <v>1</v>
      </c>
      <c r="C201" s="3">
        <v>11</v>
      </c>
      <c r="D201" s="9">
        <v>189</v>
      </c>
      <c r="E201" s="9" t="s">
        <v>239</v>
      </c>
      <c r="F201" s="9"/>
      <c r="G201" s="9"/>
      <c r="H201" s="3">
        <f>IF('Раздел 1'!X25&gt;='Раздел 1'!X28,0,1)</f>
        <v>0</v>
      </c>
    </row>
    <row r="202" spans="1:8" x14ac:dyDescent="0.2">
      <c r="A202" s="3">
        <f t="shared" si="3"/>
        <v>609515</v>
      </c>
      <c r="B202" s="3">
        <v>1</v>
      </c>
      <c r="C202" s="3">
        <v>11</v>
      </c>
      <c r="D202" s="9">
        <v>190</v>
      </c>
      <c r="E202" s="9" t="s">
        <v>240</v>
      </c>
      <c r="F202" s="9"/>
      <c r="G202" s="9"/>
      <c r="H202" s="3">
        <f>IF('Раздел 1'!Y25&gt;='Раздел 1'!Y28,0,1)</f>
        <v>0</v>
      </c>
    </row>
    <row r="203" spans="1:8" x14ac:dyDescent="0.2">
      <c r="A203" s="3">
        <f t="shared" si="3"/>
        <v>609515</v>
      </c>
      <c r="B203" s="3">
        <v>1</v>
      </c>
      <c r="C203" s="3">
        <v>11</v>
      </c>
      <c r="D203" s="9">
        <v>191</v>
      </c>
      <c r="E203" s="9" t="s">
        <v>241</v>
      </c>
      <c r="F203" s="9"/>
      <c r="G203" s="9"/>
      <c r="H203" s="3">
        <f>IF('Раздел 1'!Z25&gt;='Раздел 1'!Z28,0,1)</f>
        <v>0</v>
      </c>
    </row>
    <row r="204" spans="1:8" x14ac:dyDescent="0.2">
      <c r="A204" s="3">
        <f t="shared" si="3"/>
        <v>609515</v>
      </c>
      <c r="B204" s="3">
        <v>1</v>
      </c>
      <c r="C204" s="3">
        <v>11</v>
      </c>
      <c r="D204" s="9">
        <v>192</v>
      </c>
      <c r="E204" s="9" t="s">
        <v>242</v>
      </c>
      <c r="F204" s="9"/>
      <c r="G204" s="9"/>
      <c r="H204" s="3">
        <f>IF('Раздел 1'!AA25&gt;='Раздел 1'!AA28,0,1)</f>
        <v>0</v>
      </c>
    </row>
    <row r="205" spans="1:8" x14ac:dyDescent="0.2">
      <c r="A205" s="3">
        <f t="shared" si="3"/>
        <v>609515</v>
      </c>
      <c r="B205" s="3">
        <v>1</v>
      </c>
      <c r="C205" s="3">
        <v>11</v>
      </c>
      <c r="D205" s="9">
        <v>193</v>
      </c>
      <c r="E205" s="9" t="s">
        <v>243</v>
      </c>
      <c r="F205" s="9"/>
      <c r="G205" s="9"/>
      <c r="H205" s="3">
        <f>IF('Раздел 1'!AB25&gt;='Раздел 1'!AB28,0,1)</f>
        <v>0</v>
      </c>
    </row>
    <row r="206" spans="1:8" x14ac:dyDescent="0.2">
      <c r="A206" s="3">
        <f t="shared" si="3"/>
        <v>609515</v>
      </c>
      <c r="B206" s="3">
        <v>1</v>
      </c>
      <c r="C206" s="15">
        <v>11</v>
      </c>
      <c r="D206" s="15">
        <v>194</v>
      </c>
      <c r="E206" s="15" t="s">
        <v>244</v>
      </c>
      <c r="F206" s="15"/>
      <c r="G206" s="15"/>
      <c r="H206" s="15">
        <f>IF('Раздел 1'!AC25&gt;='Раздел 1'!AC28,0,1)</f>
        <v>0</v>
      </c>
    </row>
    <row r="207" spans="1:8" x14ac:dyDescent="0.2">
      <c r="A207" s="3">
        <f t="shared" si="3"/>
        <v>609515</v>
      </c>
      <c r="B207" s="3">
        <v>1</v>
      </c>
      <c r="C207" s="45">
        <v>12</v>
      </c>
      <c r="D207" s="9">
        <v>195</v>
      </c>
      <c r="E207" s="9" t="s">
        <v>245</v>
      </c>
      <c r="F207" s="9"/>
      <c r="G207" s="9"/>
      <c r="H207" s="3">
        <f>IF('Раздел 1'!P21&gt;='Раздел 1'!P29,0,1)</f>
        <v>0</v>
      </c>
    </row>
    <row r="208" spans="1:8" x14ac:dyDescent="0.2">
      <c r="A208" s="3">
        <f t="shared" si="3"/>
        <v>609515</v>
      </c>
      <c r="B208" s="3">
        <v>1</v>
      </c>
      <c r="C208" s="9">
        <v>12</v>
      </c>
      <c r="D208" s="9">
        <v>196</v>
      </c>
      <c r="E208" s="9" t="s">
        <v>246</v>
      </c>
      <c r="F208" s="9"/>
      <c r="G208" s="9"/>
      <c r="H208" s="3">
        <f>IF('Раздел 1'!Q21&gt;='Раздел 1'!Q29,0,1)</f>
        <v>0</v>
      </c>
    </row>
    <row r="209" spans="1:8" x14ac:dyDescent="0.2">
      <c r="A209" s="3">
        <f t="shared" si="3"/>
        <v>609515</v>
      </c>
      <c r="B209" s="3">
        <v>1</v>
      </c>
      <c r="C209" s="9">
        <v>12</v>
      </c>
      <c r="D209" s="9">
        <v>197</v>
      </c>
      <c r="E209" s="9" t="s">
        <v>247</v>
      </c>
      <c r="F209" s="9"/>
      <c r="G209" s="9"/>
      <c r="H209" s="3">
        <f>IF('Раздел 1'!R21&gt;='Раздел 1'!R29,0,1)</f>
        <v>0</v>
      </c>
    </row>
    <row r="210" spans="1:8" x14ac:dyDescent="0.2">
      <c r="A210" s="3">
        <f t="shared" si="3"/>
        <v>609515</v>
      </c>
      <c r="B210" s="3">
        <v>1</v>
      </c>
      <c r="C210" s="9">
        <v>12</v>
      </c>
      <c r="D210" s="9">
        <v>198</v>
      </c>
      <c r="E210" s="9" t="s">
        <v>248</v>
      </c>
      <c r="F210" s="9"/>
      <c r="G210" s="9"/>
      <c r="H210" s="3">
        <f>IF('Раздел 1'!S21&gt;='Раздел 1'!S29,0,1)</f>
        <v>0</v>
      </c>
    </row>
    <row r="211" spans="1:8" x14ac:dyDescent="0.2">
      <c r="A211" s="3">
        <f t="shared" si="3"/>
        <v>609515</v>
      </c>
      <c r="B211" s="3">
        <v>1</v>
      </c>
      <c r="C211" s="9">
        <v>12</v>
      </c>
      <c r="D211" s="9">
        <v>199</v>
      </c>
      <c r="E211" s="9" t="s">
        <v>249</v>
      </c>
      <c r="F211" s="9"/>
      <c r="G211" s="9"/>
      <c r="H211" s="3">
        <f>IF('Раздел 1'!T21&gt;='Раздел 1'!T29,0,1)</f>
        <v>0</v>
      </c>
    </row>
    <row r="212" spans="1:8" x14ac:dyDescent="0.2">
      <c r="A212" s="3">
        <f t="shared" si="3"/>
        <v>609515</v>
      </c>
      <c r="B212" s="3">
        <v>1</v>
      </c>
      <c r="C212" s="9">
        <v>12</v>
      </c>
      <c r="D212" s="9">
        <v>200</v>
      </c>
      <c r="E212" s="9" t="s">
        <v>250</v>
      </c>
      <c r="F212" s="9"/>
      <c r="G212" s="9"/>
      <c r="H212" s="3">
        <f>IF('Раздел 1'!U21&gt;='Раздел 1'!U29,0,1)</f>
        <v>0</v>
      </c>
    </row>
    <row r="213" spans="1:8" x14ac:dyDescent="0.2">
      <c r="A213" s="3">
        <f t="shared" si="3"/>
        <v>609515</v>
      </c>
      <c r="B213" s="3">
        <v>1</v>
      </c>
      <c r="C213" s="9">
        <v>12</v>
      </c>
      <c r="D213" s="9">
        <v>201</v>
      </c>
      <c r="E213" s="9" t="s">
        <v>251</v>
      </c>
      <c r="F213" s="9"/>
      <c r="G213" s="9"/>
      <c r="H213" s="3">
        <f>IF('Раздел 1'!V21&gt;='Раздел 1'!V29,0,1)</f>
        <v>0</v>
      </c>
    </row>
    <row r="214" spans="1:8" x14ac:dyDescent="0.2">
      <c r="A214" s="3">
        <f t="shared" si="3"/>
        <v>609515</v>
      </c>
      <c r="B214" s="3">
        <v>1</v>
      </c>
      <c r="C214" s="9">
        <v>12</v>
      </c>
      <c r="D214" s="9">
        <v>202</v>
      </c>
      <c r="E214" s="9" t="s">
        <v>252</v>
      </c>
      <c r="F214" s="9"/>
      <c r="G214" s="9"/>
      <c r="H214" s="3">
        <f>IF('Раздел 1'!W21&gt;='Раздел 1'!W29,0,1)</f>
        <v>0</v>
      </c>
    </row>
    <row r="215" spans="1:8" x14ac:dyDescent="0.2">
      <c r="A215" s="3">
        <f t="shared" si="3"/>
        <v>609515</v>
      </c>
      <c r="B215" s="3">
        <v>1</v>
      </c>
      <c r="C215" s="9">
        <v>12</v>
      </c>
      <c r="D215" s="9">
        <v>203</v>
      </c>
      <c r="E215" s="9" t="s">
        <v>253</v>
      </c>
      <c r="F215" s="9"/>
      <c r="G215" s="9"/>
      <c r="H215" s="3">
        <f>IF('Раздел 1'!X21&gt;='Раздел 1'!X29,0,1)</f>
        <v>0</v>
      </c>
    </row>
    <row r="216" spans="1:8" x14ac:dyDescent="0.2">
      <c r="A216" s="3">
        <f t="shared" si="3"/>
        <v>609515</v>
      </c>
      <c r="B216" s="3">
        <v>1</v>
      </c>
      <c r="C216" s="9">
        <v>12</v>
      </c>
      <c r="D216" s="9">
        <v>204</v>
      </c>
      <c r="E216" s="9" t="s">
        <v>254</v>
      </c>
      <c r="F216" s="9"/>
      <c r="G216" s="9"/>
      <c r="H216" s="3">
        <f>IF('Раздел 1'!Y21&gt;='Раздел 1'!Y29,0,1)</f>
        <v>0</v>
      </c>
    </row>
    <row r="217" spans="1:8" x14ac:dyDescent="0.2">
      <c r="A217" s="3">
        <f t="shared" si="3"/>
        <v>609515</v>
      </c>
      <c r="B217" s="3">
        <v>1</v>
      </c>
      <c r="C217" s="9">
        <v>12</v>
      </c>
      <c r="D217" s="9">
        <v>205</v>
      </c>
      <c r="E217" s="9" t="s">
        <v>255</v>
      </c>
      <c r="F217" s="9"/>
      <c r="G217" s="9"/>
      <c r="H217" s="3">
        <f>IF('Раздел 1'!Z21&gt;='Раздел 1'!Z29,0,1)</f>
        <v>0</v>
      </c>
    </row>
    <row r="218" spans="1:8" x14ac:dyDescent="0.2">
      <c r="A218" s="3">
        <f t="shared" si="3"/>
        <v>609515</v>
      </c>
      <c r="B218" s="3">
        <v>1</v>
      </c>
      <c r="C218" s="9">
        <v>12</v>
      </c>
      <c r="D218" s="9">
        <v>206</v>
      </c>
      <c r="E218" s="9" t="s">
        <v>256</v>
      </c>
      <c r="F218" s="9"/>
      <c r="G218" s="9"/>
      <c r="H218" s="3">
        <f>IF('Раздел 1'!AA21&gt;='Раздел 1'!AA29,0,1)</f>
        <v>0</v>
      </c>
    </row>
    <row r="219" spans="1:8" x14ac:dyDescent="0.2">
      <c r="A219" s="3">
        <f t="shared" si="3"/>
        <v>609515</v>
      </c>
      <c r="B219" s="3">
        <v>1</v>
      </c>
      <c r="C219" s="9">
        <v>12</v>
      </c>
      <c r="D219" s="9">
        <v>207</v>
      </c>
      <c r="E219" s="9" t="s">
        <v>257</v>
      </c>
      <c r="F219" s="9"/>
      <c r="G219" s="9"/>
      <c r="H219" s="3">
        <f>IF('Раздел 1'!AB21&gt;='Раздел 1'!AB29,0,1)</f>
        <v>0</v>
      </c>
    </row>
    <row r="220" spans="1:8" x14ac:dyDescent="0.2">
      <c r="A220" s="3">
        <f t="shared" si="3"/>
        <v>609515</v>
      </c>
      <c r="B220" s="3">
        <v>1</v>
      </c>
      <c r="C220" s="15">
        <v>12</v>
      </c>
      <c r="D220" s="15">
        <v>208</v>
      </c>
      <c r="E220" s="15" t="s">
        <v>258</v>
      </c>
      <c r="F220" s="15"/>
      <c r="G220" s="15"/>
      <c r="H220" s="15">
        <f>IF('Раздел 1'!AC21&gt;='Раздел 1'!AC29,0,1)</f>
        <v>0</v>
      </c>
    </row>
    <row r="221" spans="1:8" x14ac:dyDescent="0.2">
      <c r="A221" s="3">
        <f t="shared" si="3"/>
        <v>609515</v>
      </c>
      <c r="B221" s="3">
        <v>1</v>
      </c>
      <c r="C221" s="45">
        <v>13</v>
      </c>
      <c r="D221" s="3">
        <v>209</v>
      </c>
      <c r="E221" s="3" t="s">
        <v>259</v>
      </c>
      <c r="F221" s="3"/>
      <c r="G221" s="3"/>
      <c r="H221" s="3">
        <f>IF('Раздел 1'!P29&gt;='Раздел 1'!P30,0,1)</f>
        <v>0</v>
      </c>
    </row>
    <row r="222" spans="1:8" x14ac:dyDescent="0.2">
      <c r="A222" s="3">
        <f t="shared" si="3"/>
        <v>609515</v>
      </c>
      <c r="B222" s="3">
        <v>1</v>
      </c>
      <c r="C222" s="9">
        <v>13</v>
      </c>
      <c r="D222" s="3">
        <v>210</v>
      </c>
      <c r="E222" s="3" t="s">
        <v>260</v>
      </c>
      <c r="F222" s="3"/>
      <c r="G222" s="3"/>
      <c r="H222" s="3">
        <f>IF('Раздел 1'!Q29&gt;='Раздел 1'!Q30,0,1)</f>
        <v>0</v>
      </c>
    </row>
    <row r="223" spans="1:8" x14ac:dyDescent="0.2">
      <c r="A223" s="3">
        <f t="shared" si="3"/>
        <v>609515</v>
      </c>
      <c r="B223" s="3">
        <v>1</v>
      </c>
      <c r="C223" s="9">
        <v>13</v>
      </c>
      <c r="D223" s="3">
        <v>211</v>
      </c>
      <c r="E223" s="3" t="s">
        <v>261</v>
      </c>
      <c r="F223" s="3"/>
      <c r="G223" s="3"/>
      <c r="H223" s="3">
        <f>IF('Раздел 1'!R29&gt;='Раздел 1'!R30,0,1)</f>
        <v>0</v>
      </c>
    </row>
    <row r="224" spans="1:8" x14ac:dyDescent="0.2">
      <c r="A224" s="3">
        <f t="shared" si="3"/>
        <v>609515</v>
      </c>
      <c r="B224" s="3">
        <v>1</v>
      </c>
      <c r="C224" s="9">
        <v>13</v>
      </c>
      <c r="D224" s="3">
        <v>212</v>
      </c>
      <c r="E224" s="3" t="s">
        <v>262</v>
      </c>
      <c r="F224" s="3"/>
      <c r="G224" s="3"/>
      <c r="H224" s="3">
        <f>IF('Раздел 1'!S29&gt;='Раздел 1'!S30,0,1)</f>
        <v>0</v>
      </c>
    </row>
    <row r="225" spans="1:8" x14ac:dyDescent="0.2">
      <c r="A225" s="3">
        <f t="shared" si="3"/>
        <v>609515</v>
      </c>
      <c r="B225" s="3">
        <v>1</v>
      </c>
      <c r="C225" s="9">
        <v>13</v>
      </c>
      <c r="D225" s="3">
        <v>213</v>
      </c>
      <c r="E225" s="3" t="s">
        <v>263</v>
      </c>
      <c r="F225" s="3"/>
      <c r="G225" s="3"/>
      <c r="H225" s="3">
        <f>IF('Раздел 1'!T29&gt;='Раздел 1'!T30,0,1)</f>
        <v>0</v>
      </c>
    </row>
    <row r="226" spans="1:8" x14ac:dyDescent="0.2">
      <c r="A226" s="3">
        <f t="shared" si="3"/>
        <v>609515</v>
      </c>
      <c r="B226" s="3">
        <v>1</v>
      </c>
      <c r="C226" s="9">
        <v>13</v>
      </c>
      <c r="D226" s="3">
        <v>214</v>
      </c>
      <c r="E226" s="3" t="s">
        <v>264</v>
      </c>
      <c r="F226" s="3"/>
      <c r="G226" s="3"/>
      <c r="H226" s="3">
        <f>IF('Раздел 1'!U29&gt;='Раздел 1'!U30,0,1)</f>
        <v>0</v>
      </c>
    </row>
    <row r="227" spans="1:8" x14ac:dyDescent="0.2">
      <c r="A227" s="3">
        <f t="shared" si="3"/>
        <v>609515</v>
      </c>
      <c r="B227" s="3">
        <v>1</v>
      </c>
      <c r="C227" s="9">
        <v>13</v>
      </c>
      <c r="D227" s="3">
        <v>215</v>
      </c>
      <c r="E227" s="3" t="s">
        <v>265</v>
      </c>
      <c r="F227" s="3"/>
      <c r="G227" s="3"/>
      <c r="H227" s="3">
        <f>IF('Раздел 1'!V29&gt;='Раздел 1'!V30,0,1)</f>
        <v>0</v>
      </c>
    </row>
    <row r="228" spans="1:8" x14ac:dyDescent="0.2">
      <c r="A228" s="3">
        <f t="shared" si="3"/>
        <v>609515</v>
      </c>
      <c r="B228" s="3">
        <v>1</v>
      </c>
      <c r="C228" s="9">
        <v>13</v>
      </c>
      <c r="D228" s="3">
        <v>216</v>
      </c>
      <c r="E228" s="3" t="s">
        <v>266</v>
      </c>
      <c r="F228" s="3"/>
      <c r="G228" s="3"/>
      <c r="H228" s="3">
        <f>IF('Раздел 1'!W29&gt;='Раздел 1'!W30,0,1)</f>
        <v>0</v>
      </c>
    </row>
    <row r="229" spans="1:8" x14ac:dyDescent="0.2">
      <c r="A229" s="3">
        <f t="shared" si="3"/>
        <v>609515</v>
      </c>
      <c r="B229" s="3">
        <v>1</v>
      </c>
      <c r="C229" s="9">
        <v>13</v>
      </c>
      <c r="D229" s="3">
        <v>217</v>
      </c>
      <c r="E229" s="3" t="s">
        <v>267</v>
      </c>
      <c r="F229" s="3"/>
      <c r="G229" s="3"/>
      <c r="H229" s="3">
        <f>IF('Раздел 1'!X29&gt;='Раздел 1'!X30,0,1)</f>
        <v>0</v>
      </c>
    </row>
    <row r="230" spans="1:8" x14ac:dyDescent="0.2">
      <c r="A230" s="3">
        <f t="shared" si="3"/>
        <v>609515</v>
      </c>
      <c r="B230" s="3">
        <v>1</v>
      </c>
      <c r="C230" s="9">
        <v>13</v>
      </c>
      <c r="D230" s="3">
        <v>218</v>
      </c>
      <c r="E230" s="3" t="s">
        <v>268</v>
      </c>
      <c r="F230" s="3"/>
      <c r="G230" s="3"/>
      <c r="H230" s="3">
        <f>IF('Раздел 1'!Y29&gt;='Раздел 1'!Y30,0,1)</f>
        <v>0</v>
      </c>
    </row>
    <row r="231" spans="1:8" x14ac:dyDescent="0.2">
      <c r="A231" s="3">
        <f t="shared" si="3"/>
        <v>609515</v>
      </c>
      <c r="B231" s="3">
        <v>1</v>
      </c>
      <c r="C231" s="9">
        <v>13</v>
      </c>
      <c r="D231" s="3">
        <v>219</v>
      </c>
      <c r="E231" s="3" t="s">
        <v>269</v>
      </c>
      <c r="F231" s="3"/>
      <c r="G231" s="3"/>
      <c r="H231" s="3">
        <f>IF('Раздел 1'!Z29&gt;='Раздел 1'!Z30,0,1)</f>
        <v>0</v>
      </c>
    </row>
    <row r="232" spans="1:8" x14ac:dyDescent="0.2">
      <c r="A232" s="3">
        <f t="shared" si="3"/>
        <v>609515</v>
      </c>
      <c r="B232" s="3">
        <v>1</v>
      </c>
      <c r="C232" s="9">
        <v>13</v>
      </c>
      <c r="D232" s="3">
        <v>220</v>
      </c>
      <c r="E232" s="3" t="s">
        <v>270</v>
      </c>
      <c r="F232" s="3"/>
      <c r="G232" s="3"/>
      <c r="H232" s="3">
        <f>IF('Раздел 1'!AA29&gt;='Раздел 1'!AA30,0,1)</f>
        <v>0</v>
      </c>
    </row>
    <row r="233" spans="1:8" x14ac:dyDescent="0.2">
      <c r="A233" s="3">
        <f t="shared" si="3"/>
        <v>609515</v>
      </c>
      <c r="B233" s="3">
        <v>1</v>
      </c>
      <c r="C233" s="9">
        <v>13</v>
      </c>
      <c r="D233" s="3">
        <v>221</v>
      </c>
      <c r="E233" s="3" t="s">
        <v>271</v>
      </c>
      <c r="F233" s="3"/>
      <c r="G233" s="3"/>
      <c r="H233" s="3">
        <f>IF('Раздел 1'!AB29&gt;='Раздел 1'!AB30,0,1)</f>
        <v>0</v>
      </c>
    </row>
    <row r="234" spans="1:8" x14ac:dyDescent="0.2">
      <c r="A234" s="3">
        <f t="shared" si="3"/>
        <v>609515</v>
      </c>
      <c r="B234" s="3">
        <v>1</v>
      </c>
      <c r="C234" s="15">
        <v>13</v>
      </c>
      <c r="D234" s="15">
        <v>222</v>
      </c>
      <c r="E234" s="15" t="s">
        <v>272</v>
      </c>
      <c r="F234" s="15"/>
      <c r="G234" s="15"/>
      <c r="H234" s="15">
        <f>IF('Раздел 1'!AC29&gt;='Раздел 1'!AC30,0,1)</f>
        <v>0</v>
      </c>
    </row>
    <row r="235" spans="1:8" x14ac:dyDescent="0.2">
      <c r="A235" s="3">
        <f t="shared" si="3"/>
        <v>609515</v>
      </c>
      <c r="B235" s="3">
        <v>1</v>
      </c>
      <c r="C235" s="45">
        <v>14</v>
      </c>
      <c r="D235" s="9">
        <v>223</v>
      </c>
      <c r="E235" s="9" t="s">
        <v>273</v>
      </c>
      <c r="F235" s="9"/>
      <c r="G235" s="9"/>
      <c r="H235" s="3">
        <f>IF('Раздел 1'!P33&gt;='Раздел 1'!P34,0,1)</f>
        <v>0</v>
      </c>
    </row>
    <row r="236" spans="1:8" x14ac:dyDescent="0.2">
      <c r="A236" s="3">
        <f t="shared" si="3"/>
        <v>609515</v>
      </c>
      <c r="B236" s="3">
        <v>1</v>
      </c>
      <c r="C236" s="9">
        <v>14</v>
      </c>
      <c r="D236" s="9">
        <v>224</v>
      </c>
      <c r="E236" s="9" t="s">
        <v>274</v>
      </c>
      <c r="F236" s="9"/>
      <c r="G236" s="9"/>
      <c r="H236" s="3">
        <f>IF('Раздел 1'!Q33&gt;='Раздел 1'!Q34,0,1)</f>
        <v>0</v>
      </c>
    </row>
    <row r="237" spans="1:8" x14ac:dyDescent="0.2">
      <c r="A237" s="3">
        <f t="shared" si="3"/>
        <v>609515</v>
      </c>
      <c r="B237" s="3">
        <v>1</v>
      </c>
      <c r="C237" s="9">
        <v>14</v>
      </c>
      <c r="D237" s="9">
        <v>225</v>
      </c>
      <c r="E237" s="9" t="s">
        <v>275</v>
      </c>
      <c r="F237" s="9"/>
      <c r="G237" s="9"/>
      <c r="H237" s="3">
        <f>IF('Раздел 1'!R33&gt;='Раздел 1'!R34,0,1)</f>
        <v>0</v>
      </c>
    </row>
    <row r="238" spans="1:8" x14ac:dyDescent="0.2">
      <c r="A238" s="3">
        <f t="shared" si="3"/>
        <v>609515</v>
      </c>
      <c r="B238" s="3">
        <v>1</v>
      </c>
      <c r="C238" s="9">
        <v>14</v>
      </c>
      <c r="D238" s="9">
        <v>226</v>
      </c>
      <c r="E238" s="9" t="s">
        <v>276</v>
      </c>
      <c r="F238" s="9"/>
      <c r="G238" s="9"/>
      <c r="H238" s="3">
        <f>IF('Раздел 1'!S33&gt;='Раздел 1'!S34,0,1)</f>
        <v>0</v>
      </c>
    </row>
    <row r="239" spans="1:8" x14ac:dyDescent="0.2">
      <c r="A239" s="3">
        <f t="shared" si="3"/>
        <v>609515</v>
      </c>
      <c r="B239" s="3">
        <v>1</v>
      </c>
      <c r="C239" s="9">
        <v>14</v>
      </c>
      <c r="D239" s="9">
        <v>227</v>
      </c>
      <c r="E239" s="9" t="s">
        <v>277</v>
      </c>
      <c r="F239" s="9"/>
      <c r="G239" s="9"/>
      <c r="H239" s="3">
        <f>IF('Раздел 1'!T33&gt;='Раздел 1'!T34,0,1)</f>
        <v>0</v>
      </c>
    </row>
    <row r="240" spans="1:8" x14ac:dyDescent="0.2">
      <c r="A240" s="3">
        <f t="shared" si="3"/>
        <v>609515</v>
      </c>
      <c r="B240" s="3">
        <v>1</v>
      </c>
      <c r="C240" s="9">
        <v>14</v>
      </c>
      <c r="D240" s="9">
        <v>228</v>
      </c>
      <c r="E240" s="9" t="s">
        <v>278</v>
      </c>
      <c r="F240" s="9"/>
      <c r="G240" s="9"/>
      <c r="H240" s="3">
        <f>IF('Раздел 1'!U33&gt;='Раздел 1'!U34,0,1)</f>
        <v>0</v>
      </c>
    </row>
    <row r="241" spans="1:8" x14ac:dyDescent="0.2">
      <c r="A241" s="3">
        <f t="shared" si="3"/>
        <v>609515</v>
      </c>
      <c r="B241" s="3">
        <v>1</v>
      </c>
      <c r="C241" s="9">
        <v>14</v>
      </c>
      <c r="D241" s="9">
        <v>229</v>
      </c>
      <c r="E241" s="9" t="s">
        <v>279</v>
      </c>
      <c r="F241" s="9"/>
      <c r="G241" s="9"/>
      <c r="H241" s="3">
        <f>IF('Раздел 1'!V33&gt;='Раздел 1'!V34,0,1)</f>
        <v>0</v>
      </c>
    </row>
    <row r="242" spans="1:8" x14ac:dyDescent="0.2">
      <c r="A242" s="3">
        <f t="shared" si="3"/>
        <v>609515</v>
      </c>
      <c r="B242" s="3">
        <v>1</v>
      </c>
      <c r="C242" s="9">
        <v>14</v>
      </c>
      <c r="D242" s="9">
        <v>230</v>
      </c>
      <c r="E242" s="9" t="s">
        <v>280</v>
      </c>
      <c r="F242" s="9"/>
      <c r="G242" s="9"/>
      <c r="H242" s="3">
        <f>IF('Раздел 1'!W33&gt;='Раздел 1'!W34,0,1)</f>
        <v>0</v>
      </c>
    </row>
    <row r="243" spans="1:8" x14ac:dyDescent="0.2">
      <c r="A243" s="3">
        <f t="shared" si="3"/>
        <v>609515</v>
      </c>
      <c r="B243" s="3">
        <v>1</v>
      </c>
      <c r="C243" s="9">
        <v>14</v>
      </c>
      <c r="D243" s="9">
        <v>231</v>
      </c>
      <c r="E243" s="9" t="s">
        <v>281</v>
      </c>
      <c r="F243" s="9"/>
      <c r="G243" s="9"/>
      <c r="H243" s="3">
        <f>IF('Раздел 1'!X33&gt;='Раздел 1'!X34,0,1)</f>
        <v>0</v>
      </c>
    </row>
    <row r="244" spans="1:8" x14ac:dyDescent="0.2">
      <c r="A244" s="3">
        <f t="shared" si="3"/>
        <v>609515</v>
      </c>
      <c r="B244" s="3">
        <v>1</v>
      </c>
      <c r="C244" s="9">
        <v>14</v>
      </c>
      <c r="D244" s="9">
        <v>232</v>
      </c>
      <c r="E244" s="9" t="s">
        <v>282</v>
      </c>
      <c r="F244" s="9"/>
      <c r="G244" s="9"/>
      <c r="H244" s="3">
        <f>IF('Раздел 1'!Y33&gt;='Раздел 1'!Y34,0,1)</f>
        <v>0</v>
      </c>
    </row>
    <row r="245" spans="1:8" x14ac:dyDescent="0.2">
      <c r="A245" s="3">
        <f t="shared" si="3"/>
        <v>609515</v>
      </c>
      <c r="B245" s="3">
        <v>1</v>
      </c>
      <c r="C245" s="9">
        <v>14</v>
      </c>
      <c r="D245" s="9">
        <v>233</v>
      </c>
      <c r="E245" s="9" t="s">
        <v>283</v>
      </c>
      <c r="F245" s="9"/>
      <c r="G245" s="9"/>
      <c r="H245" s="3">
        <f>IF('Раздел 1'!Z33&gt;='Раздел 1'!Z34,0,1)</f>
        <v>0</v>
      </c>
    </row>
    <row r="246" spans="1:8" x14ac:dyDescent="0.2">
      <c r="A246" s="3">
        <f t="shared" si="3"/>
        <v>609515</v>
      </c>
      <c r="B246" s="3">
        <v>1</v>
      </c>
      <c r="C246" s="9">
        <v>14</v>
      </c>
      <c r="D246" s="9">
        <v>234</v>
      </c>
      <c r="E246" s="9" t="s">
        <v>284</v>
      </c>
      <c r="F246" s="9"/>
      <c r="G246" s="9"/>
      <c r="H246" s="3">
        <f>IF('Раздел 1'!AA33&gt;='Раздел 1'!AA34,0,1)</f>
        <v>0</v>
      </c>
    </row>
    <row r="247" spans="1:8" x14ac:dyDescent="0.2">
      <c r="A247" s="3">
        <f t="shared" si="3"/>
        <v>609515</v>
      </c>
      <c r="B247" s="3">
        <v>1</v>
      </c>
      <c r="C247" s="9">
        <v>14</v>
      </c>
      <c r="D247" s="9">
        <v>235</v>
      </c>
      <c r="E247" s="9" t="s">
        <v>285</v>
      </c>
      <c r="F247" s="9"/>
      <c r="G247" s="9"/>
      <c r="H247" s="3">
        <f>IF('Раздел 1'!AB33&gt;='Раздел 1'!AB34,0,1)</f>
        <v>0</v>
      </c>
    </row>
    <row r="248" spans="1:8" x14ac:dyDescent="0.2">
      <c r="A248" s="3">
        <f t="shared" si="3"/>
        <v>609515</v>
      </c>
      <c r="B248" s="3">
        <v>1</v>
      </c>
      <c r="C248" s="15">
        <v>14</v>
      </c>
      <c r="D248" s="15">
        <v>236</v>
      </c>
      <c r="E248" s="15" t="s">
        <v>286</v>
      </c>
      <c r="F248" s="15"/>
      <c r="G248" s="15"/>
      <c r="H248" s="15">
        <f>IF('Раздел 1'!AC33&gt;='Раздел 1'!AC34,0,1)</f>
        <v>0</v>
      </c>
    </row>
    <row r="249" spans="1:8" x14ac:dyDescent="0.2">
      <c r="A249" s="3">
        <f t="shared" si="3"/>
        <v>609515</v>
      </c>
      <c r="B249" s="3">
        <v>1</v>
      </c>
      <c r="C249" s="45">
        <v>15</v>
      </c>
      <c r="D249" s="9">
        <v>237</v>
      </c>
      <c r="E249" s="9" t="s">
        <v>287</v>
      </c>
      <c r="F249" s="9"/>
      <c r="G249" s="9"/>
      <c r="H249" s="3">
        <f>IF('Раздел 1'!P33&gt;='Раздел 1'!P35,0,1)</f>
        <v>0</v>
      </c>
    </row>
    <row r="250" spans="1:8" x14ac:dyDescent="0.2">
      <c r="A250" s="3">
        <f t="shared" si="3"/>
        <v>609515</v>
      </c>
      <c r="B250" s="3">
        <v>1</v>
      </c>
      <c r="C250" s="9">
        <v>15</v>
      </c>
      <c r="D250" s="9">
        <v>238</v>
      </c>
      <c r="E250" s="9" t="s">
        <v>288</v>
      </c>
      <c r="F250" s="9"/>
      <c r="G250" s="9"/>
      <c r="H250" s="3">
        <f>IF('Раздел 1'!Q33&gt;='Раздел 1'!Q35,0,1)</f>
        <v>0</v>
      </c>
    </row>
    <row r="251" spans="1:8" x14ac:dyDescent="0.2">
      <c r="A251" s="3">
        <f t="shared" si="3"/>
        <v>609515</v>
      </c>
      <c r="B251" s="3">
        <v>1</v>
      </c>
      <c r="C251" s="9">
        <v>15</v>
      </c>
      <c r="D251" s="9">
        <v>239</v>
      </c>
      <c r="E251" s="9" t="s">
        <v>289</v>
      </c>
      <c r="F251" s="9"/>
      <c r="G251" s="9"/>
      <c r="H251" s="3">
        <f>IF('Раздел 1'!R33&gt;='Раздел 1'!R35,0,1)</f>
        <v>0</v>
      </c>
    </row>
    <row r="252" spans="1:8" x14ac:dyDescent="0.2">
      <c r="A252" s="3">
        <f t="shared" si="3"/>
        <v>609515</v>
      </c>
      <c r="B252" s="3">
        <v>1</v>
      </c>
      <c r="C252" s="9">
        <v>15</v>
      </c>
      <c r="D252" s="9">
        <v>240</v>
      </c>
      <c r="E252" s="9" t="s">
        <v>290</v>
      </c>
      <c r="F252" s="9"/>
      <c r="G252" s="9"/>
      <c r="H252" s="3">
        <f>IF('Раздел 1'!S33&gt;='Раздел 1'!S35,0,1)</f>
        <v>0</v>
      </c>
    </row>
    <row r="253" spans="1:8" x14ac:dyDescent="0.2">
      <c r="A253" s="3">
        <f t="shared" si="3"/>
        <v>609515</v>
      </c>
      <c r="B253" s="3">
        <v>1</v>
      </c>
      <c r="C253" s="9">
        <v>15</v>
      </c>
      <c r="D253" s="9">
        <v>241</v>
      </c>
      <c r="E253" s="9" t="s">
        <v>291</v>
      </c>
      <c r="F253" s="9"/>
      <c r="G253" s="9"/>
      <c r="H253" s="3">
        <f>IF('Раздел 1'!T33&gt;='Раздел 1'!T35,0,1)</f>
        <v>0</v>
      </c>
    </row>
    <row r="254" spans="1:8" x14ac:dyDescent="0.2">
      <c r="A254" s="3">
        <f t="shared" si="3"/>
        <v>609515</v>
      </c>
      <c r="B254" s="3">
        <v>1</v>
      </c>
      <c r="C254" s="9">
        <v>15</v>
      </c>
      <c r="D254" s="9">
        <v>242</v>
      </c>
      <c r="E254" s="9" t="s">
        <v>292</v>
      </c>
      <c r="F254" s="9"/>
      <c r="G254" s="9"/>
      <c r="H254" s="3">
        <f>IF('Раздел 1'!U33&gt;='Раздел 1'!U35,0,1)</f>
        <v>0</v>
      </c>
    </row>
    <row r="255" spans="1:8" x14ac:dyDescent="0.2">
      <c r="A255" s="3">
        <f t="shared" si="3"/>
        <v>609515</v>
      </c>
      <c r="B255" s="3">
        <v>1</v>
      </c>
      <c r="C255" s="9">
        <v>15</v>
      </c>
      <c r="D255" s="9">
        <v>243</v>
      </c>
      <c r="E255" s="9" t="s">
        <v>293</v>
      </c>
      <c r="F255" s="9"/>
      <c r="G255" s="9"/>
      <c r="H255" s="3">
        <f>IF('Раздел 1'!V33&gt;='Раздел 1'!V35,0,1)</f>
        <v>0</v>
      </c>
    </row>
    <row r="256" spans="1:8" x14ac:dyDescent="0.2">
      <c r="A256" s="3">
        <f t="shared" si="3"/>
        <v>609515</v>
      </c>
      <c r="B256" s="3">
        <v>1</v>
      </c>
      <c r="C256" s="9">
        <v>15</v>
      </c>
      <c r="D256" s="9">
        <v>244</v>
      </c>
      <c r="E256" s="9" t="s">
        <v>294</v>
      </c>
      <c r="F256" s="9"/>
      <c r="G256" s="9"/>
      <c r="H256" s="3">
        <f>IF('Раздел 1'!W33&gt;='Раздел 1'!W35,0,1)</f>
        <v>0</v>
      </c>
    </row>
    <row r="257" spans="1:8" x14ac:dyDescent="0.2">
      <c r="A257" s="3">
        <f t="shared" si="3"/>
        <v>609515</v>
      </c>
      <c r="B257" s="3">
        <v>1</v>
      </c>
      <c r="C257" s="9">
        <v>15</v>
      </c>
      <c r="D257" s="9">
        <v>245</v>
      </c>
      <c r="E257" s="9" t="s">
        <v>295</v>
      </c>
      <c r="F257" s="9"/>
      <c r="G257" s="9"/>
      <c r="H257" s="3">
        <f>IF('Раздел 1'!X33&gt;='Раздел 1'!X35,0,1)</f>
        <v>0</v>
      </c>
    </row>
    <row r="258" spans="1:8" x14ac:dyDescent="0.2">
      <c r="A258" s="3">
        <f t="shared" si="3"/>
        <v>609515</v>
      </c>
      <c r="B258" s="3">
        <v>1</v>
      </c>
      <c r="C258" s="9">
        <v>15</v>
      </c>
      <c r="D258" s="9">
        <v>246</v>
      </c>
      <c r="E258" s="9" t="s">
        <v>296</v>
      </c>
      <c r="F258" s="9"/>
      <c r="G258" s="9"/>
      <c r="H258" s="3">
        <f>IF('Раздел 1'!Y33&gt;='Раздел 1'!Y35,0,1)</f>
        <v>0</v>
      </c>
    </row>
    <row r="259" spans="1:8" x14ac:dyDescent="0.2">
      <c r="A259" s="3">
        <f t="shared" ref="A259:A322" si="4">P_3</f>
        <v>609515</v>
      </c>
      <c r="B259" s="3">
        <v>1</v>
      </c>
      <c r="C259" s="9">
        <v>15</v>
      </c>
      <c r="D259" s="9">
        <v>247</v>
      </c>
      <c r="E259" s="9" t="s">
        <v>297</v>
      </c>
      <c r="F259" s="9"/>
      <c r="G259" s="9"/>
      <c r="H259" s="3">
        <f>IF('Раздел 1'!Z33&gt;='Раздел 1'!Z35,0,1)</f>
        <v>0</v>
      </c>
    </row>
    <row r="260" spans="1:8" x14ac:dyDescent="0.2">
      <c r="A260" s="3">
        <f t="shared" si="4"/>
        <v>609515</v>
      </c>
      <c r="B260" s="3">
        <v>1</v>
      </c>
      <c r="C260" s="9">
        <v>15</v>
      </c>
      <c r="D260" s="9">
        <v>248</v>
      </c>
      <c r="E260" s="9" t="s">
        <v>298</v>
      </c>
      <c r="F260" s="9"/>
      <c r="G260" s="9"/>
      <c r="H260" s="3">
        <f>IF('Раздел 1'!AA33&gt;='Раздел 1'!AA35,0,1)</f>
        <v>0</v>
      </c>
    </row>
    <row r="261" spans="1:8" x14ac:dyDescent="0.2">
      <c r="A261" s="3">
        <f t="shared" si="4"/>
        <v>609515</v>
      </c>
      <c r="B261" s="3">
        <v>1</v>
      </c>
      <c r="C261" s="9">
        <v>15</v>
      </c>
      <c r="D261" s="9">
        <v>249</v>
      </c>
      <c r="E261" s="9" t="s">
        <v>299</v>
      </c>
      <c r="F261" s="9"/>
      <c r="G261" s="9"/>
      <c r="H261" s="3">
        <f>IF('Раздел 1'!AB33&gt;='Раздел 1'!AB35,0,1)</f>
        <v>0</v>
      </c>
    </row>
    <row r="262" spans="1:8" x14ac:dyDescent="0.2">
      <c r="A262" s="3">
        <f t="shared" si="4"/>
        <v>609515</v>
      </c>
      <c r="B262" s="3">
        <v>1</v>
      </c>
      <c r="C262" s="15">
        <v>15</v>
      </c>
      <c r="D262" s="15">
        <v>250</v>
      </c>
      <c r="E262" s="15" t="s">
        <v>300</v>
      </c>
      <c r="F262" s="15"/>
      <c r="G262" s="15"/>
      <c r="H262" s="15">
        <f>IF('Раздел 1'!AC33&gt;='Раздел 1'!AC35,0,1)</f>
        <v>0</v>
      </c>
    </row>
    <row r="263" spans="1:8" x14ac:dyDescent="0.2">
      <c r="A263" s="3">
        <f t="shared" si="4"/>
        <v>609515</v>
      </c>
      <c r="B263" s="3">
        <v>1</v>
      </c>
      <c r="C263" s="3">
        <v>16</v>
      </c>
      <c r="D263" s="9">
        <v>251</v>
      </c>
      <c r="E263" s="9" t="s">
        <v>301</v>
      </c>
      <c r="F263" s="9"/>
      <c r="G263" s="9"/>
      <c r="H263" s="3">
        <f>IF('Раздел 1'!S33&gt;='Раздел 1'!S36,0,1)</f>
        <v>0</v>
      </c>
    </row>
    <row r="264" spans="1:8" x14ac:dyDescent="0.2">
      <c r="A264" s="3">
        <f t="shared" si="4"/>
        <v>609515</v>
      </c>
      <c r="B264" s="3">
        <v>1</v>
      </c>
      <c r="C264" s="3">
        <v>16</v>
      </c>
      <c r="D264" s="9">
        <v>252</v>
      </c>
      <c r="E264" s="9" t="s">
        <v>302</v>
      </c>
      <c r="F264" s="9"/>
      <c r="G264" s="9"/>
      <c r="H264" s="3">
        <f>IF('Раздел 1'!T33&gt;='Раздел 1'!T36,0,1)</f>
        <v>0</v>
      </c>
    </row>
    <row r="265" spans="1:8" x14ac:dyDescent="0.2">
      <c r="A265" s="3">
        <f t="shared" si="4"/>
        <v>609515</v>
      </c>
      <c r="B265" s="3">
        <v>1</v>
      </c>
      <c r="C265" s="3">
        <v>16</v>
      </c>
      <c r="D265" s="9">
        <v>253</v>
      </c>
      <c r="E265" s="9" t="s">
        <v>303</v>
      </c>
      <c r="F265" s="9"/>
      <c r="G265" s="9"/>
      <c r="H265" s="3">
        <f>IF('Раздел 1'!U33&gt;='Раздел 1'!U36,0,1)</f>
        <v>0</v>
      </c>
    </row>
    <row r="266" spans="1:8" x14ac:dyDescent="0.2">
      <c r="A266" s="3">
        <f t="shared" si="4"/>
        <v>609515</v>
      </c>
      <c r="B266" s="3">
        <v>1</v>
      </c>
      <c r="C266" s="3">
        <v>16</v>
      </c>
      <c r="D266" s="9">
        <v>254</v>
      </c>
      <c r="E266" s="9" t="s">
        <v>304</v>
      </c>
      <c r="F266" s="9"/>
      <c r="G266" s="9"/>
      <c r="H266" s="3">
        <f>IF('Раздел 1'!V33&gt;='Раздел 1'!V36,0,1)</f>
        <v>0</v>
      </c>
    </row>
    <row r="267" spans="1:8" x14ac:dyDescent="0.2">
      <c r="A267" s="3">
        <f t="shared" si="4"/>
        <v>609515</v>
      </c>
      <c r="B267" s="3">
        <v>1</v>
      </c>
      <c r="C267" s="3">
        <v>16</v>
      </c>
      <c r="D267" s="9">
        <v>255</v>
      </c>
      <c r="E267" s="9" t="s">
        <v>305</v>
      </c>
      <c r="F267" s="9"/>
      <c r="G267" s="9"/>
      <c r="H267" s="3">
        <f>IF('Раздел 1'!W33&gt;='Раздел 1'!W36,0,1)</f>
        <v>0</v>
      </c>
    </row>
    <row r="268" spans="1:8" x14ac:dyDescent="0.2">
      <c r="A268" s="3">
        <f t="shared" si="4"/>
        <v>609515</v>
      </c>
      <c r="B268" s="3">
        <v>1</v>
      </c>
      <c r="C268" s="3">
        <v>16</v>
      </c>
      <c r="D268" s="9">
        <v>256</v>
      </c>
      <c r="E268" s="9" t="s">
        <v>306</v>
      </c>
      <c r="F268" s="9"/>
      <c r="G268" s="9"/>
      <c r="H268" s="3">
        <f>IF('Раздел 1'!X33&gt;='Раздел 1'!X36,0,1)</f>
        <v>0</v>
      </c>
    </row>
    <row r="269" spans="1:8" x14ac:dyDescent="0.2">
      <c r="A269" s="3">
        <f t="shared" si="4"/>
        <v>609515</v>
      </c>
      <c r="B269" s="3">
        <v>1</v>
      </c>
      <c r="C269" s="3">
        <v>16</v>
      </c>
      <c r="D269" s="9">
        <v>257</v>
      </c>
      <c r="E269" s="9" t="s">
        <v>307</v>
      </c>
      <c r="F269" s="9"/>
      <c r="G269" s="9"/>
      <c r="H269" s="3">
        <f>IF('Раздел 1'!Y33&gt;='Раздел 1'!Y36,0,1)</f>
        <v>0</v>
      </c>
    </row>
    <row r="270" spans="1:8" x14ac:dyDescent="0.2">
      <c r="A270" s="3">
        <f t="shared" si="4"/>
        <v>609515</v>
      </c>
      <c r="B270" s="3">
        <v>1</v>
      </c>
      <c r="C270" s="3">
        <v>16</v>
      </c>
      <c r="D270" s="9">
        <v>258</v>
      </c>
      <c r="E270" s="9" t="s">
        <v>308</v>
      </c>
      <c r="F270" s="9"/>
      <c r="G270" s="9"/>
      <c r="H270" s="3">
        <f>IF('Раздел 1'!Z33&gt;='Раздел 1'!Z36,0,1)</f>
        <v>0</v>
      </c>
    </row>
    <row r="271" spans="1:8" x14ac:dyDescent="0.2">
      <c r="A271" s="3">
        <f t="shared" si="4"/>
        <v>609515</v>
      </c>
      <c r="B271" s="3">
        <v>1</v>
      </c>
      <c r="C271" s="3">
        <v>16</v>
      </c>
      <c r="D271" s="9">
        <v>259</v>
      </c>
      <c r="E271" s="9" t="s">
        <v>309</v>
      </c>
      <c r="F271" s="9"/>
      <c r="G271" s="9"/>
      <c r="H271" s="3">
        <f>IF('Раздел 1'!AA33&gt;='Раздел 1'!AA36,0,1)</f>
        <v>0</v>
      </c>
    </row>
    <row r="272" spans="1:8" x14ac:dyDescent="0.2">
      <c r="A272" s="3">
        <f t="shared" si="4"/>
        <v>609515</v>
      </c>
      <c r="B272" s="3">
        <v>1</v>
      </c>
      <c r="C272" s="3">
        <v>16</v>
      </c>
      <c r="D272" s="9">
        <v>260</v>
      </c>
      <c r="E272" s="9" t="s">
        <v>310</v>
      </c>
      <c r="F272" s="9"/>
      <c r="G272" s="9"/>
      <c r="H272" s="3">
        <f>IF('Раздел 1'!AB33&gt;='Раздел 1'!AB36,0,1)</f>
        <v>0</v>
      </c>
    </row>
    <row r="273" spans="1:8" x14ac:dyDescent="0.2">
      <c r="A273" s="3">
        <f t="shared" si="4"/>
        <v>609515</v>
      </c>
      <c r="B273" s="3">
        <v>1</v>
      </c>
      <c r="C273" s="15">
        <v>16</v>
      </c>
      <c r="D273" s="15">
        <v>261</v>
      </c>
      <c r="E273" s="15" t="s">
        <v>311</v>
      </c>
      <c r="F273" s="15"/>
      <c r="G273" s="15"/>
      <c r="H273" s="15">
        <f>IF('Раздел 1'!AC33&gt;='Раздел 1'!AC36,0,1)</f>
        <v>0</v>
      </c>
    </row>
    <row r="274" spans="1:8" x14ac:dyDescent="0.2">
      <c r="A274" s="3">
        <f t="shared" si="4"/>
        <v>609515</v>
      </c>
      <c r="B274" s="3">
        <v>1</v>
      </c>
      <c r="C274" s="3">
        <v>17</v>
      </c>
      <c r="D274" s="9">
        <v>262</v>
      </c>
      <c r="E274" s="9" t="s">
        <v>312</v>
      </c>
      <c r="F274" s="9"/>
      <c r="G274" s="9"/>
      <c r="H274" s="3">
        <f>IF('Раздел 1'!S33&gt;='Раздел 1'!S37,0,1)</f>
        <v>0</v>
      </c>
    </row>
    <row r="275" spans="1:8" x14ac:dyDescent="0.2">
      <c r="A275" s="3">
        <f t="shared" si="4"/>
        <v>609515</v>
      </c>
      <c r="B275" s="3">
        <v>1</v>
      </c>
      <c r="C275" s="3">
        <v>17</v>
      </c>
      <c r="D275" s="9">
        <v>263</v>
      </c>
      <c r="E275" s="9" t="s">
        <v>313</v>
      </c>
      <c r="F275" s="9"/>
      <c r="G275" s="9"/>
      <c r="H275" s="3">
        <f>IF('Раздел 1'!T33&gt;='Раздел 1'!T37,0,1)</f>
        <v>0</v>
      </c>
    </row>
    <row r="276" spans="1:8" x14ac:dyDescent="0.2">
      <c r="A276" s="3">
        <f t="shared" si="4"/>
        <v>609515</v>
      </c>
      <c r="B276" s="3">
        <v>1</v>
      </c>
      <c r="C276" s="3">
        <v>17</v>
      </c>
      <c r="D276" s="9">
        <v>264</v>
      </c>
      <c r="E276" s="9" t="s">
        <v>315</v>
      </c>
      <c r="F276" s="9"/>
      <c r="G276" s="9"/>
      <c r="H276" s="3">
        <f>IF('Раздел 1'!U33&gt;='Раздел 1'!U37,0,1)</f>
        <v>0</v>
      </c>
    </row>
    <row r="277" spans="1:8" x14ac:dyDescent="0.2">
      <c r="A277" s="3">
        <f t="shared" si="4"/>
        <v>609515</v>
      </c>
      <c r="B277" s="3">
        <v>1</v>
      </c>
      <c r="C277" s="3">
        <v>17</v>
      </c>
      <c r="D277" s="9">
        <v>265</v>
      </c>
      <c r="E277" s="9" t="s">
        <v>316</v>
      </c>
      <c r="F277" s="9"/>
      <c r="G277" s="9"/>
      <c r="H277" s="3">
        <f>IF('Раздел 1'!V33&gt;='Раздел 1'!V37,0,1)</f>
        <v>0</v>
      </c>
    </row>
    <row r="278" spans="1:8" x14ac:dyDescent="0.2">
      <c r="A278" s="3">
        <f t="shared" si="4"/>
        <v>609515</v>
      </c>
      <c r="B278" s="3">
        <v>1</v>
      </c>
      <c r="C278" s="3">
        <v>17</v>
      </c>
      <c r="D278" s="9">
        <v>266</v>
      </c>
      <c r="E278" s="9" t="s">
        <v>317</v>
      </c>
      <c r="F278" s="9"/>
      <c r="G278" s="9"/>
      <c r="H278" s="3">
        <f>IF('Раздел 1'!W33&gt;='Раздел 1'!W37,0,1)</f>
        <v>0</v>
      </c>
    </row>
    <row r="279" spans="1:8" x14ac:dyDescent="0.2">
      <c r="A279" s="3">
        <f t="shared" si="4"/>
        <v>609515</v>
      </c>
      <c r="B279" s="3">
        <v>1</v>
      </c>
      <c r="C279" s="3">
        <v>17</v>
      </c>
      <c r="D279" s="9">
        <v>267</v>
      </c>
      <c r="E279" s="9" t="s">
        <v>318</v>
      </c>
      <c r="F279" s="9"/>
      <c r="G279" s="9"/>
      <c r="H279" s="3">
        <f>IF('Раздел 1'!X33&gt;='Раздел 1'!X37,0,1)</f>
        <v>0</v>
      </c>
    </row>
    <row r="280" spans="1:8" x14ac:dyDescent="0.2">
      <c r="A280" s="3">
        <f t="shared" si="4"/>
        <v>609515</v>
      </c>
      <c r="B280" s="3">
        <v>1</v>
      </c>
      <c r="C280" s="3">
        <v>17</v>
      </c>
      <c r="D280" s="9">
        <v>268</v>
      </c>
      <c r="E280" s="9" t="s">
        <v>319</v>
      </c>
      <c r="F280" s="9"/>
      <c r="G280" s="9"/>
      <c r="H280" s="3">
        <f>IF('Раздел 1'!Y33&gt;='Раздел 1'!Y37,0,1)</f>
        <v>0</v>
      </c>
    </row>
    <row r="281" spans="1:8" x14ac:dyDescent="0.2">
      <c r="A281" s="3">
        <f t="shared" si="4"/>
        <v>609515</v>
      </c>
      <c r="B281" s="3">
        <v>1</v>
      </c>
      <c r="C281" s="3">
        <v>17</v>
      </c>
      <c r="D281" s="9">
        <v>269</v>
      </c>
      <c r="E281" s="9" t="s">
        <v>320</v>
      </c>
      <c r="F281" s="9"/>
      <c r="G281" s="9"/>
      <c r="H281" s="3">
        <f>IF('Раздел 1'!Z33&gt;='Раздел 1'!Z37,0,1)</f>
        <v>0</v>
      </c>
    </row>
    <row r="282" spans="1:8" x14ac:dyDescent="0.2">
      <c r="A282" s="3">
        <f t="shared" si="4"/>
        <v>609515</v>
      </c>
      <c r="B282" s="3">
        <v>1</v>
      </c>
      <c r="C282" s="3">
        <v>17</v>
      </c>
      <c r="D282" s="9">
        <v>270</v>
      </c>
      <c r="E282" s="9" t="s">
        <v>321</v>
      </c>
      <c r="F282" s="9"/>
      <c r="G282" s="9"/>
      <c r="H282" s="3">
        <f>IF('Раздел 1'!AA33&gt;='Раздел 1'!AA37,0,1)</f>
        <v>0</v>
      </c>
    </row>
    <row r="283" spans="1:8" x14ac:dyDescent="0.2">
      <c r="A283" s="3">
        <f t="shared" si="4"/>
        <v>609515</v>
      </c>
      <c r="B283" s="3">
        <v>1</v>
      </c>
      <c r="C283" s="3">
        <v>17</v>
      </c>
      <c r="D283" s="9">
        <v>271</v>
      </c>
      <c r="E283" s="9" t="s">
        <v>322</v>
      </c>
      <c r="F283" s="9"/>
      <c r="G283" s="9"/>
      <c r="H283" s="3">
        <f>IF('Раздел 1'!AB33&gt;='Раздел 1'!AB37,0,1)</f>
        <v>0</v>
      </c>
    </row>
    <row r="284" spans="1:8" x14ac:dyDescent="0.2">
      <c r="A284" s="3">
        <f t="shared" si="4"/>
        <v>609515</v>
      </c>
      <c r="B284" s="3">
        <v>1</v>
      </c>
      <c r="C284" s="15">
        <v>17</v>
      </c>
      <c r="D284" s="15">
        <v>272</v>
      </c>
      <c r="E284" s="15" t="s">
        <v>323</v>
      </c>
      <c r="F284" s="15"/>
      <c r="G284" s="15"/>
      <c r="H284" s="15">
        <f>IF('Раздел 1'!AC33&gt;='Раздел 1'!AC37,0,1)</f>
        <v>0</v>
      </c>
    </row>
    <row r="285" spans="1:8" x14ac:dyDescent="0.2">
      <c r="A285" s="3">
        <f t="shared" si="4"/>
        <v>609515</v>
      </c>
      <c r="B285" s="3">
        <v>1</v>
      </c>
      <c r="C285" s="3">
        <v>18</v>
      </c>
      <c r="D285" s="3">
        <v>273</v>
      </c>
      <c r="E285" s="3" t="s">
        <v>324</v>
      </c>
      <c r="F285" s="3"/>
      <c r="G285" s="3"/>
      <c r="H285" s="3">
        <f>IF('Раздел 1'!T42&gt;='Раздел 1'!T43,0,1)</f>
        <v>0</v>
      </c>
    </row>
    <row r="286" spans="1:8" x14ac:dyDescent="0.2">
      <c r="A286" s="3">
        <f t="shared" si="4"/>
        <v>609515</v>
      </c>
      <c r="B286" s="3">
        <v>1</v>
      </c>
      <c r="C286" s="3">
        <v>18</v>
      </c>
      <c r="D286" s="3">
        <v>274</v>
      </c>
      <c r="E286" s="3" t="s">
        <v>325</v>
      </c>
      <c r="F286" s="3"/>
      <c r="G286" s="3"/>
      <c r="H286" s="3">
        <f>IF('Раздел 1'!U42&gt;='Раздел 1'!U43,0,1)</f>
        <v>0</v>
      </c>
    </row>
    <row r="287" spans="1:8" x14ac:dyDescent="0.2">
      <c r="A287" s="3">
        <f t="shared" si="4"/>
        <v>609515</v>
      </c>
      <c r="B287" s="3">
        <v>1</v>
      </c>
      <c r="C287" s="3">
        <v>18</v>
      </c>
      <c r="D287" s="3">
        <v>275</v>
      </c>
      <c r="E287" s="3" t="s">
        <v>326</v>
      </c>
      <c r="F287" s="3"/>
      <c r="G287" s="3"/>
      <c r="H287" s="3">
        <f>IF('Раздел 1'!V42&gt;='Раздел 1'!V43,0,1)</f>
        <v>0</v>
      </c>
    </row>
    <row r="288" spans="1:8" x14ac:dyDescent="0.2">
      <c r="A288" s="3">
        <f t="shared" si="4"/>
        <v>609515</v>
      </c>
      <c r="B288" s="3">
        <v>1</v>
      </c>
      <c r="C288" s="3">
        <v>18</v>
      </c>
      <c r="D288" s="3">
        <v>276</v>
      </c>
      <c r="E288" s="3" t="s">
        <v>327</v>
      </c>
      <c r="F288" s="3"/>
      <c r="G288" s="3"/>
      <c r="H288" s="3">
        <f>IF('Раздел 1'!W42&gt;='Раздел 1'!W43,0,1)</f>
        <v>0</v>
      </c>
    </row>
    <row r="289" spans="1:8" x14ac:dyDescent="0.2">
      <c r="A289" s="3">
        <f t="shared" si="4"/>
        <v>609515</v>
      </c>
      <c r="B289" s="3">
        <v>1</v>
      </c>
      <c r="C289" s="3">
        <v>18</v>
      </c>
      <c r="D289" s="3">
        <v>277</v>
      </c>
      <c r="E289" s="3" t="s">
        <v>328</v>
      </c>
      <c r="F289" s="3"/>
      <c r="G289" s="3"/>
      <c r="H289" s="3">
        <f>IF('Раздел 1'!X42&gt;='Раздел 1'!X43,0,1)</f>
        <v>0</v>
      </c>
    </row>
    <row r="290" spans="1:8" x14ac:dyDescent="0.2">
      <c r="A290" s="3">
        <f t="shared" si="4"/>
        <v>609515</v>
      </c>
      <c r="B290" s="3">
        <v>1</v>
      </c>
      <c r="C290" s="3">
        <v>18</v>
      </c>
      <c r="D290" s="3">
        <v>278</v>
      </c>
      <c r="E290" s="3" t="s">
        <v>329</v>
      </c>
      <c r="F290" s="3"/>
      <c r="G290" s="3"/>
      <c r="H290" s="3">
        <f>IF('Раздел 1'!Y42&gt;='Раздел 1'!Y43,0,1)</f>
        <v>0</v>
      </c>
    </row>
    <row r="291" spans="1:8" x14ac:dyDescent="0.2">
      <c r="A291" s="3">
        <f t="shared" si="4"/>
        <v>609515</v>
      </c>
      <c r="B291" s="3">
        <v>1</v>
      </c>
      <c r="C291" s="3">
        <v>18</v>
      </c>
      <c r="D291" s="3">
        <v>279</v>
      </c>
      <c r="E291" s="3" t="s">
        <v>330</v>
      </c>
      <c r="F291" s="3"/>
      <c r="G291" s="3"/>
      <c r="H291" s="3">
        <f>IF('Раздел 1'!Z42&gt;='Раздел 1'!Z43,0,1)</f>
        <v>0</v>
      </c>
    </row>
    <row r="292" spans="1:8" x14ac:dyDescent="0.2">
      <c r="A292" s="3">
        <f t="shared" si="4"/>
        <v>609515</v>
      </c>
      <c r="B292" s="3">
        <v>1</v>
      </c>
      <c r="C292" s="3">
        <v>18</v>
      </c>
      <c r="D292" s="3">
        <v>280</v>
      </c>
      <c r="E292" s="3" t="s">
        <v>331</v>
      </c>
      <c r="F292" s="3"/>
      <c r="G292" s="3"/>
      <c r="H292" s="3">
        <f>IF('Раздел 1'!AA42&gt;='Раздел 1'!AA43,0,1)</f>
        <v>0</v>
      </c>
    </row>
    <row r="293" spans="1:8" x14ac:dyDescent="0.2">
      <c r="A293" s="3">
        <f t="shared" si="4"/>
        <v>609515</v>
      </c>
      <c r="B293" s="3">
        <v>1</v>
      </c>
      <c r="C293" s="3">
        <v>18</v>
      </c>
      <c r="D293" s="3">
        <v>281</v>
      </c>
      <c r="E293" s="3" t="s">
        <v>332</v>
      </c>
      <c r="F293" s="3"/>
      <c r="G293" s="3"/>
      <c r="H293" s="3">
        <f>IF('Раздел 1'!AB42&gt;='Раздел 1'!AB43,0,1)</f>
        <v>0</v>
      </c>
    </row>
    <row r="294" spans="1:8" x14ac:dyDescent="0.2">
      <c r="A294" s="3">
        <f t="shared" si="4"/>
        <v>609515</v>
      </c>
      <c r="B294" s="3">
        <v>1</v>
      </c>
      <c r="C294" s="15">
        <v>18</v>
      </c>
      <c r="D294" s="15">
        <v>282</v>
      </c>
      <c r="E294" s="15" t="s">
        <v>333</v>
      </c>
      <c r="F294" s="15"/>
      <c r="G294" s="15"/>
      <c r="H294" s="15">
        <f>IF('Раздел 1'!AC42&gt;='Раздел 1'!AC43,0,1)</f>
        <v>0</v>
      </c>
    </row>
    <row r="295" spans="1:8" x14ac:dyDescent="0.2">
      <c r="A295" s="3">
        <f t="shared" si="4"/>
        <v>609515</v>
      </c>
      <c r="B295" s="3">
        <v>1</v>
      </c>
      <c r="C295" s="9">
        <v>19</v>
      </c>
      <c r="D295" s="3">
        <v>283</v>
      </c>
      <c r="E295" s="3" t="s">
        <v>334</v>
      </c>
      <c r="F295" s="3"/>
      <c r="G295" s="3"/>
      <c r="H295" s="3">
        <f>IF('Раздел 1'!W48&gt;='Раздел 1'!W49,0,1)</f>
        <v>0</v>
      </c>
    </row>
    <row r="296" spans="1:8" x14ac:dyDescent="0.2">
      <c r="A296" s="3">
        <f t="shared" si="4"/>
        <v>609515</v>
      </c>
      <c r="B296" s="3">
        <v>1</v>
      </c>
      <c r="C296" s="9">
        <v>19</v>
      </c>
      <c r="D296" s="3">
        <v>284</v>
      </c>
      <c r="E296" s="3" t="s">
        <v>335</v>
      </c>
      <c r="F296" s="3"/>
      <c r="G296" s="3"/>
      <c r="H296" s="3">
        <f>IF('Раздел 1'!X48&gt;='Раздел 1'!X49,0,1)</f>
        <v>0</v>
      </c>
    </row>
    <row r="297" spans="1:8" x14ac:dyDescent="0.2">
      <c r="A297" s="3">
        <f t="shared" si="4"/>
        <v>609515</v>
      </c>
      <c r="B297" s="3">
        <v>1</v>
      </c>
      <c r="C297" s="9">
        <v>19</v>
      </c>
      <c r="D297" s="3">
        <v>285</v>
      </c>
      <c r="E297" s="3" t="s">
        <v>336</v>
      </c>
      <c r="F297" s="3"/>
      <c r="G297" s="3"/>
      <c r="H297" s="3">
        <f>IF('Раздел 1'!Y48&gt;='Раздел 1'!Y49,0,1)</f>
        <v>0</v>
      </c>
    </row>
    <row r="298" spans="1:8" x14ac:dyDescent="0.2">
      <c r="A298" s="3">
        <f t="shared" si="4"/>
        <v>609515</v>
      </c>
      <c r="B298" s="3">
        <v>1</v>
      </c>
      <c r="C298" s="9">
        <v>19</v>
      </c>
      <c r="D298" s="3">
        <v>286</v>
      </c>
      <c r="E298" s="3" t="s">
        <v>337</v>
      </c>
      <c r="F298" s="3"/>
      <c r="G298" s="3"/>
      <c r="H298" s="3">
        <f>IF('Раздел 1'!Z48&gt;='Раздел 1'!Z49,0,1)</f>
        <v>0</v>
      </c>
    </row>
    <row r="299" spans="1:8" x14ac:dyDescent="0.2">
      <c r="A299" s="3">
        <f t="shared" si="4"/>
        <v>609515</v>
      </c>
      <c r="B299" s="3">
        <v>1</v>
      </c>
      <c r="C299" s="9">
        <v>19</v>
      </c>
      <c r="D299" s="3">
        <v>287</v>
      </c>
      <c r="E299" s="3" t="s">
        <v>338</v>
      </c>
      <c r="F299" s="3"/>
      <c r="G299" s="3"/>
      <c r="H299" s="3">
        <f>IF('Раздел 1'!AA48&gt;='Раздел 1'!AA49,0,1)</f>
        <v>0</v>
      </c>
    </row>
    <row r="300" spans="1:8" x14ac:dyDescent="0.2">
      <c r="A300" s="3">
        <f t="shared" si="4"/>
        <v>609515</v>
      </c>
      <c r="B300" s="3">
        <v>1</v>
      </c>
      <c r="C300" s="9">
        <v>19</v>
      </c>
      <c r="D300" s="3">
        <v>288</v>
      </c>
      <c r="E300" s="3" t="s">
        <v>339</v>
      </c>
      <c r="F300" s="3"/>
      <c r="G300" s="3"/>
      <c r="H300" s="3">
        <f>IF('Раздел 1'!AB48&gt;='Раздел 1'!AB49,0,1)</f>
        <v>0</v>
      </c>
    </row>
    <row r="301" spans="1:8" x14ac:dyDescent="0.2">
      <c r="A301" s="3">
        <f t="shared" si="4"/>
        <v>609515</v>
      </c>
      <c r="B301" s="3">
        <v>1</v>
      </c>
      <c r="C301" s="15">
        <v>19</v>
      </c>
      <c r="D301" s="15">
        <v>289</v>
      </c>
      <c r="E301" s="15" t="s">
        <v>340</v>
      </c>
      <c r="F301" s="15"/>
      <c r="G301" s="15"/>
      <c r="H301" s="15">
        <f>IF('Раздел 1'!AC48&gt;='Раздел 1'!AC49,0,1)</f>
        <v>0</v>
      </c>
    </row>
    <row r="302" spans="1:8" x14ac:dyDescent="0.2">
      <c r="A302" s="3">
        <f t="shared" si="4"/>
        <v>609515</v>
      </c>
      <c r="B302" s="3">
        <v>1</v>
      </c>
      <c r="C302" s="9">
        <v>20</v>
      </c>
      <c r="D302" s="9">
        <v>290</v>
      </c>
      <c r="E302" s="9" t="s">
        <v>341</v>
      </c>
      <c r="F302" s="9"/>
      <c r="G302" s="9"/>
      <c r="H302" s="3">
        <f>IF('Раздел 1'!P29=SUM('Раздел 1'!P31:P32),0,1)</f>
        <v>0</v>
      </c>
    </row>
    <row r="303" spans="1:8" x14ac:dyDescent="0.2">
      <c r="A303" s="3">
        <f t="shared" si="4"/>
        <v>609515</v>
      </c>
      <c r="B303" s="3">
        <v>1</v>
      </c>
      <c r="C303" s="9">
        <v>20</v>
      </c>
      <c r="D303" s="9">
        <v>291</v>
      </c>
      <c r="E303" s="9" t="s">
        <v>342</v>
      </c>
      <c r="F303" s="9"/>
      <c r="G303" s="9"/>
      <c r="H303" s="3">
        <f>IF('Раздел 1'!Q29=SUM('Раздел 1'!Q31:Q32),0,1)</f>
        <v>0</v>
      </c>
    </row>
    <row r="304" spans="1:8" x14ac:dyDescent="0.2">
      <c r="A304" s="3">
        <f t="shared" si="4"/>
        <v>609515</v>
      </c>
      <c r="B304" s="3">
        <v>1</v>
      </c>
      <c r="C304" s="9">
        <v>20</v>
      </c>
      <c r="D304" s="9">
        <v>292</v>
      </c>
      <c r="E304" s="9" t="s">
        <v>343</v>
      </c>
      <c r="F304" s="9"/>
      <c r="G304" s="9"/>
      <c r="H304" s="3">
        <f>IF('Раздел 1'!R29=SUM('Раздел 1'!R31:R32),0,1)</f>
        <v>0</v>
      </c>
    </row>
    <row r="305" spans="1:15" x14ac:dyDescent="0.2">
      <c r="A305" s="3">
        <f t="shared" si="4"/>
        <v>609515</v>
      </c>
      <c r="B305" s="3">
        <v>1</v>
      </c>
      <c r="C305" s="9">
        <v>20</v>
      </c>
      <c r="D305" s="9">
        <v>293</v>
      </c>
      <c r="E305" s="9" t="s">
        <v>344</v>
      </c>
      <c r="F305" s="9"/>
      <c r="G305" s="9"/>
      <c r="H305" s="3">
        <f>IF('Раздел 1'!S29=SUM('Раздел 1'!S31:S32),0,1)</f>
        <v>0</v>
      </c>
    </row>
    <row r="306" spans="1:15" x14ac:dyDescent="0.2">
      <c r="A306" s="3">
        <f t="shared" si="4"/>
        <v>609515</v>
      </c>
      <c r="B306" s="3">
        <v>1</v>
      </c>
      <c r="C306" s="9">
        <v>20</v>
      </c>
      <c r="D306" s="9">
        <v>294</v>
      </c>
      <c r="E306" s="9" t="s">
        <v>345</v>
      </c>
      <c r="F306" s="9"/>
      <c r="G306" s="9"/>
      <c r="H306" s="3">
        <f>IF('Раздел 1'!T29=SUM('Раздел 1'!T31:T32),0,1)</f>
        <v>0</v>
      </c>
    </row>
    <row r="307" spans="1:15" x14ac:dyDescent="0.2">
      <c r="A307" s="3">
        <f t="shared" si="4"/>
        <v>609515</v>
      </c>
      <c r="B307" s="3">
        <v>1</v>
      </c>
      <c r="C307" s="9">
        <v>20</v>
      </c>
      <c r="D307" s="9">
        <v>295</v>
      </c>
      <c r="E307" s="9" t="s">
        <v>346</v>
      </c>
      <c r="F307" s="9"/>
      <c r="G307" s="9"/>
      <c r="H307" s="3">
        <f>IF('Раздел 1'!U29=SUM('Раздел 1'!U31:U32),0,1)</f>
        <v>0</v>
      </c>
    </row>
    <row r="308" spans="1:15" x14ac:dyDescent="0.2">
      <c r="A308" s="3">
        <f t="shared" si="4"/>
        <v>609515</v>
      </c>
      <c r="B308" s="3">
        <v>1</v>
      </c>
      <c r="C308" s="9">
        <v>20</v>
      </c>
      <c r="D308" s="9">
        <v>296</v>
      </c>
      <c r="E308" s="9" t="s">
        <v>347</v>
      </c>
      <c r="F308" s="9"/>
      <c r="G308" s="9"/>
      <c r="H308" s="3">
        <f>IF('Раздел 1'!V29=SUM('Раздел 1'!V31:V32),0,1)</f>
        <v>0</v>
      </c>
    </row>
    <row r="309" spans="1:15" x14ac:dyDescent="0.2">
      <c r="A309" s="3">
        <f t="shared" si="4"/>
        <v>609515</v>
      </c>
      <c r="B309" s="3">
        <v>1</v>
      </c>
      <c r="C309" s="9">
        <v>20</v>
      </c>
      <c r="D309" s="9">
        <v>297</v>
      </c>
      <c r="E309" s="9" t="s">
        <v>348</v>
      </c>
      <c r="F309" s="9"/>
      <c r="G309" s="9"/>
      <c r="H309" s="3">
        <f>IF('Раздел 1'!W29=SUM('Раздел 1'!W31:W32),0,1)</f>
        <v>0</v>
      </c>
      <c r="O309" s="3"/>
    </row>
    <row r="310" spans="1:15" x14ac:dyDescent="0.2">
      <c r="A310" s="3">
        <f t="shared" si="4"/>
        <v>609515</v>
      </c>
      <c r="B310" s="3">
        <v>1</v>
      </c>
      <c r="C310" s="9">
        <v>20</v>
      </c>
      <c r="D310" s="9">
        <v>298</v>
      </c>
      <c r="E310" s="9" t="s">
        <v>349</v>
      </c>
      <c r="F310" s="9"/>
      <c r="G310" s="9"/>
      <c r="H310" s="3">
        <f>IF('Раздел 1'!X29=SUM('Раздел 1'!X31:X32),0,1)</f>
        <v>0</v>
      </c>
    </row>
    <row r="311" spans="1:15" x14ac:dyDescent="0.2">
      <c r="A311" s="3">
        <f t="shared" si="4"/>
        <v>609515</v>
      </c>
      <c r="B311" s="3">
        <v>1</v>
      </c>
      <c r="C311" s="9">
        <v>20</v>
      </c>
      <c r="D311" s="9">
        <v>299</v>
      </c>
      <c r="E311" s="9" t="s">
        <v>350</v>
      </c>
      <c r="F311" s="9"/>
      <c r="G311" s="9"/>
      <c r="H311" s="3">
        <f>IF('Раздел 1'!Y29=SUM('Раздел 1'!Y31:Y32),0,1)</f>
        <v>0</v>
      </c>
    </row>
    <row r="312" spans="1:15" x14ac:dyDescent="0.2">
      <c r="A312" s="3">
        <f t="shared" si="4"/>
        <v>609515</v>
      </c>
      <c r="B312" s="3">
        <v>1</v>
      </c>
      <c r="C312" s="9">
        <v>20</v>
      </c>
      <c r="D312" s="9">
        <v>300</v>
      </c>
      <c r="E312" s="9" t="s">
        <v>351</v>
      </c>
      <c r="F312" s="9"/>
      <c r="G312" s="9"/>
      <c r="H312" s="3">
        <f>IF('Раздел 1'!Z29=SUM('Раздел 1'!Z31:Z32),0,1)</f>
        <v>0</v>
      </c>
    </row>
    <row r="313" spans="1:15" x14ac:dyDescent="0.2">
      <c r="A313" s="3">
        <f t="shared" si="4"/>
        <v>609515</v>
      </c>
      <c r="B313" s="3">
        <v>1</v>
      </c>
      <c r="C313" s="9">
        <v>20</v>
      </c>
      <c r="D313" s="9">
        <v>301</v>
      </c>
      <c r="E313" s="9" t="s">
        <v>352</v>
      </c>
      <c r="F313" s="9"/>
      <c r="G313" s="9"/>
      <c r="H313" s="3">
        <f>IF('Раздел 1'!AA29=SUM('Раздел 1'!AA31:AA32),0,1)</f>
        <v>0</v>
      </c>
    </row>
    <row r="314" spans="1:15" x14ac:dyDescent="0.2">
      <c r="A314" s="3">
        <f t="shared" si="4"/>
        <v>609515</v>
      </c>
      <c r="B314" s="3">
        <v>1</v>
      </c>
      <c r="C314" s="9">
        <v>20</v>
      </c>
      <c r="D314" s="9">
        <v>302</v>
      </c>
      <c r="E314" s="9" t="s">
        <v>353</v>
      </c>
      <c r="F314" s="9"/>
      <c r="G314" s="9"/>
      <c r="H314" s="3">
        <f>IF('Раздел 1'!AB29=SUM('Раздел 1'!AB31:AB32),0,1)</f>
        <v>0</v>
      </c>
    </row>
    <row r="315" spans="1:15" x14ac:dyDescent="0.2">
      <c r="A315" s="3">
        <f t="shared" si="4"/>
        <v>609515</v>
      </c>
      <c r="B315" s="3">
        <v>1</v>
      </c>
      <c r="C315" s="15">
        <v>20</v>
      </c>
      <c r="D315" s="15">
        <v>303</v>
      </c>
      <c r="E315" s="15" t="s">
        <v>354</v>
      </c>
      <c r="F315" s="15"/>
      <c r="G315" s="15"/>
      <c r="H315" s="15">
        <f>IF('Раздел 1'!AC29=SUM('Раздел 1'!AC31:AC32),0,1)</f>
        <v>0</v>
      </c>
    </row>
    <row r="316" spans="1:15" x14ac:dyDescent="0.2">
      <c r="A316" s="3">
        <f t="shared" si="4"/>
        <v>609515</v>
      </c>
      <c r="B316" s="3">
        <v>1</v>
      </c>
      <c r="C316" s="9">
        <v>21</v>
      </c>
      <c r="D316" s="3">
        <v>304</v>
      </c>
      <c r="E316" s="3" t="s">
        <v>456</v>
      </c>
      <c r="F316" s="3"/>
      <c r="G316" s="3"/>
      <c r="H316" s="3">
        <f>IF('Раздел 1'!P33=SUM('Раздел 1'!P38:P41),0,1)</f>
        <v>0</v>
      </c>
    </row>
    <row r="317" spans="1:15" x14ac:dyDescent="0.2">
      <c r="A317" s="3">
        <f t="shared" si="4"/>
        <v>609515</v>
      </c>
      <c r="B317" s="3">
        <v>1</v>
      </c>
      <c r="C317" s="9">
        <v>21</v>
      </c>
      <c r="D317" s="3">
        <v>305</v>
      </c>
      <c r="E317" s="3" t="s">
        <v>457</v>
      </c>
      <c r="F317" s="3"/>
      <c r="G317" s="3"/>
      <c r="H317" s="3">
        <f>IF('Раздел 1'!Q33=SUM('Раздел 1'!Q38:Q41),0,1)</f>
        <v>0</v>
      </c>
    </row>
    <row r="318" spans="1:15" x14ac:dyDescent="0.2">
      <c r="A318" s="3">
        <f t="shared" si="4"/>
        <v>609515</v>
      </c>
      <c r="B318" s="3">
        <v>1</v>
      </c>
      <c r="C318" s="9">
        <v>21</v>
      </c>
      <c r="D318" s="3">
        <v>306</v>
      </c>
      <c r="E318" s="3" t="s">
        <v>458</v>
      </c>
      <c r="F318" s="3"/>
      <c r="G318" s="3"/>
      <c r="H318" s="3">
        <f>IF('Раздел 1'!R33=SUM('Раздел 1'!R38:R41),0,1)</f>
        <v>0</v>
      </c>
    </row>
    <row r="319" spans="1:15" x14ac:dyDescent="0.2">
      <c r="A319" s="3">
        <f t="shared" si="4"/>
        <v>609515</v>
      </c>
      <c r="B319" s="3">
        <v>1</v>
      </c>
      <c r="C319" s="9">
        <v>21</v>
      </c>
      <c r="D319" s="3">
        <v>307</v>
      </c>
      <c r="E319" s="3" t="s">
        <v>459</v>
      </c>
      <c r="F319" s="3"/>
      <c r="G319" s="3"/>
      <c r="H319" s="3">
        <f>IF('Раздел 1'!S33=SUM('Раздел 1'!S38:S41),0,1)</f>
        <v>0</v>
      </c>
    </row>
    <row r="320" spans="1:15" x14ac:dyDescent="0.2">
      <c r="A320" s="3">
        <f t="shared" si="4"/>
        <v>609515</v>
      </c>
      <c r="B320" s="3">
        <v>1</v>
      </c>
      <c r="C320" s="9">
        <v>21</v>
      </c>
      <c r="D320" s="3">
        <v>308</v>
      </c>
      <c r="E320" s="3" t="s">
        <v>460</v>
      </c>
      <c r="F320" s="3"/>
      <c r="G320" s="3"/>
      <c r="H320" s="3">
        <f>IF('Раздел 1'!T33=SUM('Раздел 1'!T38:T41),0,1)</f>
        <v>0</v>
      </c>
    </row>
    <row r="321" spans="1:17" x14ac:dyDescent="0.2">
      <c r="A321" s="3">
        <f t="shared" si="4"/>
        <v>609515</v>
      </c>
      <c r="B321" s="3">
        <v>1</v>
      </c>
      <c r="C321" s="9">
        <v>21</v>
      </c>
      <c r="D321" s="3">
        <v>309</v>
      </c>
      <c r="E321" s="3" t="s">
        <v>461</v>
      </c>
      <c r="F321" s="3"/>
      <c r="G321" s="3"/>
      <c r="H321" s="3">
        <f>IF('Раздел 1'!U33=SUM('Раздел 1'!U38:U41),0,1)</f>
        <v>0</v>
      </c>
    </row>
    <row r="322" spans="1:17" x14ac:dyDescent="0.2">
      <c r="A322" s="3">
        <f t="shared" si="4"/>
        <v>609515</v>
      </c>
      <c r="B322" s="3">
        <v>1</v>
      </c>
      <c r="C322" s="9">
        <v>21</v>
      </c>
      <c r="D322" s="3">
        <v>310</v>
      </c>
      <c r="E322" s="3" t="s">
        <v>462</v>
      </c>
      <c r="F322" s="3"/>
      <c r="G322" s="3"/>
      <c r="H322" s="3">
        <f>IF('Раздел 1'!V33=SUM('Раздел 1'!V38:V41),0,1)</f>
        <v>0</v>
      </c>
      <c r="P322" s="3"/>
      <c r="Q322" s="3"/>
    </row>
    <row r="323" spans="1:17" x14ac:dyDescent="0.2">
      <c r="A323" s="3">
        <f t="shared" ref="A323:A386" si="5">P_3</f>
        <v>609515</v>
      </c>
      <c r="B323" s="3">
        <v>1</v>
      </c>
      <c r="C323" s="9">
        <v>21</v>
      </c>
      <c r="D323" s="3">
        <v>311</v>
      </c>
      <c r="E323" s="3" t="s">
        <v>355</v>
      </c>
      <c r="F323" s="3"/>
      <c r="G323" s="3"/>
      <c r="H323" s="3">
        <f>IF('Раздел 1'!W33=SUM('Раздел 1'!W38:W41),0,1)</f>
        <v>0</v>
      </c>
    </row>
    <row r="324" spans="1:17" x14ac:dyDescent="0.2">
      <c r="A324" s="3">
        <f t="shared" si="5"/>
        <v>609515</v>
      </c>
      <c r="B324" s="3">
        <v>1</v>
      </c>
      <c r="C324" s="9">
        <v>21</v>
      </c>
      <c r="D324" s="3">
        <v>312</v>
      </c>
      <c r="E324" s="3" t="s">
        <v>356</v>
      </c>
      <c r="F324" s="3"/>
      <c r="G324" s="3"/>
      <c r="H324" s="3">
        <f>IF('Раздел 1'!X33=SUM('Раздел 1'!X38:X41),0,1)</f>
        <v>0</v>
      </c>
    </row>
    <row r="325" spans="1:17" x14ac:dyDescent="0.2">
      <c r="A325" s="3">
        <f t="shared" si="5"/>
        <v>609515</v>
      </c>
      <c r="B325" s="3">
        <v>1</v>
      </c>
      <c r="C325" s="9">
        <v>21</v>
      </c>
      <c r="D325" s="3">
        <v>313</v>
      </c>
      <c r="E325" s="3" t="s">
        <v>357</v>
      </c>
      <c r="F325" s="3"/>
      <c r="G325" s="3"/>
      <c r="H325" s="3">
        <f>IF('Раздел 1'!Y33=SUM('Раздел 1'!Y38:Y41),0,1)</f>
        <v>0</v>
      </c>
    </row>
    <row r="326" spans="1:17" x14ac:dyDescent="0.2">
      <c r="A326" s="3">
        <f t="shared" si="5"/>
        <v>609515</v>
      </c>
      <c r="B326" s="3">
        <v>1</v>
      </c>
      <c r="C326" s="9">
        <v>21</v>
      </c>
      <c r="D326" s="3">
        <v>314</v>
      </c>
      <c r="E326" s="3" t="s">
        <v>358</v>
      </c>
      <c r="F326" s="3"/>
      <c r="G326" s="3"/>
      <c r="H326" s="3">
        <f>IF('Раздел 1'!Z33=SUM('Раздел 1'!Z38:Z41),0,1)</f>
        <v>0</v>
      </c>
    </row>
    <row r="327" spans="1:17" x14ac:dyDescent="0.2">
      <c r="A327" s="3">
        <f t="shared" si="5"/>
        <v>609515</v>
      </c>
      <c r="B327" s="3">
        <v>1</v>
      </c>
      <c r="C327" s="9">
        <v>21</v>
      </c>
      <c r="D327" s="3">
        <v>315</v>
      </c>
      <c r="E327" s="3" t="s">
        <v>359</v>
      </c>
      <c r="F327" s="3"/>
      <c r="G327" s="3"/>
      <c r="H327" s="3">
        <f>IF('Раздел 1'!AA33=SUM('Раздел 1'!AA38:AA41),0,1)</f>
        <v>0</v>
      </c>
    </row>
    <row r="328" spans="1:17" x14ac:dyDescent="0.2">
      <c r="A328" s="3">
        <f t="shared" si="5"/>
        <v>609515</v>
      </c>
      <c r="B328" s="3">
        <v>1</v>
      </c>
      <c r="C328" s="9">
        <v>21</v>
      </c>
      <c r="D328" s="3">
        <v>316</v>
      </c>
      <c r="E328" s="3" t="s">
        <v>360</v>
      </c>
      <c r="F328" s="3"/>
      <c r="G328" s="3"/>
      <c r="H328" s="3">
        <f>IF('Раздел 1'!AB33=SUM('Раздел 1'!AB38:AB41),0,1)</f>
        <v>0</v>
      </c>
    </row>
    <row r="329" spans="1:17" x14ac:dyDescent="0.2">
      <c r="A329" s="3">
        <f t="shared" si="5"/>
        <v>609515</v>
      </c>
      <c r="B329" s="3">
        <v>1</v>
      </c>
      <c r="C329" s="15">
        <v>21</v>
      </c>
      <c r="D329" s="15">
        <v>317</v>
      </c>
      <c r="E329" s="15" t="s">
        <v>361</v>
      </c>
      <c r="F329" s="15"/>
      <c r="G329" s="15"/>
      <c r="H329" s="15">
        <f>IF('Раздел 1'!AC33=SUM('Раздел 1'!AC38:AC41),0,1)</f>
        <v>0</v>
      </c>
    </row>
    <row r="330" spans="1:17" x14ac:dyDescent="0.2">
      <c r="A330" s="3">
        <f t="shared" si="5"/>
        <v>609515</v>
      </c>
      <c r="B330" s="3">
        <v>1</v>
      </c>
      <c r="C330" s="9">
        <v>22</v>
      </c>
      <c r="D330" s="9">
        <v>318</v>
      </c>
      <c r="E330" s="9" t="s">
        <v>362</v>
      </c>
      <c r="F330" s="9"/>
      <c r="G330" s="9"/>
      <c r="H330" s="3">
        <f>IF('Раздел 1'!V42=SUM('Раздел 1'!V44:V47),0,1)</f>
        <v>0</v>
      </c>
      <c r="P330" s="3"/>
    </row>
    <row r="331" spans="1:17" x14ac:dyDescent="0.2">
      <c r="A331" s="3">
        <f t="shared" si="5"/>
        <v>609515</v>
      </c>
      <c r="B331" s="3">
        <v>1</v>
      </c>
      <c r="C331" s="9">
        <v>22</v>
      </c>
      <c r="D331" s="9">
        <v>319</v>
      </c>
      <c r="E331" s="9" t="s">
        <v>363</v>
      </c>
      <c r="F331" s="9"/>
      <c r="G331" s="9"/>
      <c r="H331" s="3">
        <f>IF('Раздел 1'!W42=SUM('Раздел 1'!W44:W47),0,1)</f>
        <v>0</v>
      </c>
    </row>
    <row r="332" spans="1:17" x14ac:dyDescent="0.2">
      <c r="A332" s="3">
        <f t="shared" si="5"/>
        <v>609515</v>
      </c>
      <c r="B332" s="3">
        <v>1</v>
      </c>
      <c r="C332" s="9">
        <v>22</v>
      </c>
      <c r="D332" s="9">
        <v>320</v>
      </c>
      <c r="E332" s="9" t="s">
        <v>364</v>
      </c>
      <c r="F332" s="9"/>
      <c r="G332" s="9"/>
      <c r="H332" s="3">
        <f>IF('Раздел 1'!X42=SUM('Раздел 1'!X44:X47),0,1)</f>
        <v>0</v>
      </c>
    </row>
    <row r="333" spans="1:17" x14ac:dyDescent="0.2">
      <c r="A333" s="3">
        <f t="shared" si="5"/>
        <v>609515</v>
      </c>
      <c r="B333" s="3">
        <v>1</v>
      </c>
      <c r="C333" s="9">
        <v>22</v>
      </c>
      <c r="D333" s="9">
        <v>321</v>
      </c>
      <c r="E333" s="9" t="s">
        <v>365</v>
      </c>
      <c r="F333" s="9"/>
      <c r="G333" s="9"/>
      <c r="H333" s="3">
        <f>IF('Раздел 1'!Y42=SUM('Раздел 1'!Y44:Y47),0,1)</f>
        <v>0</v>
      </c>
    </row>
    <row r="334" spans="1:17" x14ac:dyDescent="0.2">
      <c r="A334" s="3">
        <f t="shared" si="5"/>
        <v>609515</v>
      </c>
      <c r="B334" s="3">
        <v>1</v>
      </c>
      <c r="C334" s="9">
        <v>22</v>
      </c>
      <c r="D334" s="9">
        <v>322</v>
      </c>
      <c r="E334" s="9" t="s">
        <v>366</v>
      </c>
      <c r="F334" s="9"/>
      <c r="G334" s="9"/>
      <c r="H334" s="3">
        <f>IF('Раздел 1'!Z42=SUM('Раздел 1'!Z44:Z47),0,1)</f>
        <v>0</v>
      </c>
    </row>
    <row r="335" spans="1:17" x14ac:dyDescent="0.2">
      <c r="A335" s="3">
        <f t="shared" si="5"/>
        <v>609515</v>
      </c>
      <c r="B335" s="3">
        <v>1</v>
      </c>
      <c r="C335" s="9">
        <v>22</v>
      </c>
      <c r="D335" s="9">
        <v>323</v>
      </c>
      <c r="E335" s="9" t="s">
        <v>367</v>
      </c>
      <c r="F335" s="9"/>
      <c r="G335" s="9"/>
      <c r="H335" s="3">
        <f>IF('Раздел 1'!AA42=SUM('Раздел 1'!AA44:AA47),0,1)</f>
        <v>0</v>
      </c>
    </row>
    <row r="336" spans="1:17" x14ac:dyDescent="0.2">
      <c r="A336" s="3">
        <f t="shared" si="5"/>
        <v>609515</v>
      </c>
      <c r="B336" s="3">
        <v>1</v>
      </c>
      <c r="C336" s="9">
        <v>22</v>
      </c>
      <c r="D336" s="9">
        <v>324</v>
      </c>
      <c r="E336" s="9" t="s">
        <v>368</v>
      </c>
      <c r="F336" s="9"/>
      <c r="G336" s="9"/>
      <c r="H336" s="3">
        <f>IF('Раздел 1'!AB42=SUM('Раздел 1'!AB44:AB47),0,1)</f>
        <v>0</v>
      </c>
    </row>
    <row r="337" spans="1:15" x14ac:dyDescent="0.2">
      <c r="A337" s="3">
        <f t="shared" si="5"/>
        <v>609515</v>
      </c>
      <c r="B337" s="3">
        <v>1</v>
      </c>
      <c r="C337" s="15">
        <v>22</v>
      </c>
      <c r="D337" s="15">
        <v>325</v>
      </c>
      <c r="E337" s="15" t="s">
        <v>369</v>
      </c>
      <c r="F337" s="15"/>
      <c r="G337" s="15"/>
      <c r="H337" s="15">
        <f>IF('Раздел 1'!AC42=SUM('Раздел 1'!AC44:AC47),0,1)</f>
        <v>0</v>
      </c>
    </row>
    <row r="338" spans="1:15" x14ac:dyDescent="0.2">
      <c r="A338" s="3">
        <f t="shared" si="5"/>
        <v>609515</v>
      </c>
      <c r="B338" s="3">
        <v>1</v>
      </c>
      <c r="C338" s="3">
        <v>23</v>
      </c>
      <c r="D338" s="9">
        <v>326</v>
      </c>
      <c r="E338" s="9" t="s">
        <v>370</v>
      </c>
      <c r="F338" s="9"/>
      <c r="G338" s="9"/>
      <c r="H338" s="3">
        <f>IF('Раздел 1'!W48=SUM('Раздел 1'!W50:W53),0,1)</f>
        <v>0</v>
      </c>
      <c r="O338" s="3"/>
    </row>
    <row r="339" spans="1:15" x14ac:dyDescent="0.2">
      <c r="A339" s="3">
        <f t="shared" si="5"/>
        <v>609515</v>
      </c>
      <c r="B339" s="3">
        <v>1</v>
      </c>
      <c r="C339" s="3">
        <v>23</v>
      </c>
      <c r="D339" s="9">
        <v>327</v>
      </c>
      <c r="E339" s="9" t="s">
        <v>371</v>
      </c>
      <c r="F339" s="9"/>
      <c r="G339" s="9"/>
      <c r="H339" s="3">
        <f>IF('Раздел 1'!X48=SUM('Раздел 1'!X50:X53),0,1)</f>
        <v>0</v>
      </c>
    </row>
    <row r="340" spans="1:15" x14ac:dyDescent="0.2">
      <c r="A340" s="3">
        <f t="shared" si="5"/>
        <v>609515</v>
      </c>
      <c r="B340" s="3">
        <v>1</v>
      </c>
      <c r="C340" s="3">
        <v>23</v>
      </c>
      <c r="D340" s="9">
        <v>328</v>
      </c>
      <c r="E340" s="9" t="s">
        <v>372</v>
      </c>
      <c r="F340" s="9"/>
      <c r="G340" s="9"/>
      <c r="H340" s="3">
        <f>IF('Раздел 1'!Y48=SUM('Раздел 1'!Y50:Y53),0,1)</f>
        <v>0</v>
      </c>
    </row>
    <row r="341" spans="1:15" x14ac:dyDescent="0.2">
      <c r="A341" s="3">
        <f t="shared" si="5"/>
        <v>609515</v>
      </c>
      <c r="B341" s="3">
        <v>1</v>
      </c>
      <c r="C341" s="3">
        <v>23</v>
      </c>
      <c r="D341" s="9">
        <v>329</v>
      </c>
      <c r="E341" s="9" t="s">
        <v>373</v>
      </c>
      <c r="F341" s="9"/>
      <c r="G341" s="9"/>
      <c r="H341" s="3">
        <f>IF('Раздел 1'!Z48=SUM('Раздел 1'!Z50:Z53),0,1)</f>
        <v>0</v>
      </c>
    </row>
    <row r="342" spans="1:15" x14ac:dyDescent="0.2">
      <c r="A342" s="3">
        <f t="shared" si="5"/>
        <v>609515</v>
      </c>
      <c r="B342" s="3">
        <v>1</v>
      </c>
      <c r="C342" s="3">
        <v>23</v>
      </c>
      <c r="D342" s="9">
        <v>330</v>
      </c>
      <c r="E342" s="9" t="s">
        <v>374</v>
      </c>
      <c r="F342" s="9"/>
      <c r="G342" s="9"/>
      <c r="H342" s="3">
        <f>IF('Раздел 1'!AA48=SUM('Раздел 1'!AA50:AA53),0,1)</f>
        <v>0</v>
      </c>
    </row>
    <row r="343" spans="1:15" x14ac:dyDescent="0.2">
      <c r="A343" s="3">
        <f t="shared" si="5"/>
        <v>609515</v>
      </c>
      <c r="B343" s="3">
        <v>1</v>
      </c>
      <c r="C343" s="3">
        <v>23</v>
      </c>
      <c r="D343" s="9">
        <v>331</v>
      </c>
      <c r="E343" s="9" t="s">
        <v>375</v>
      </c>
      <c r="F343" s="9"/>
      <c r="G343" s="9"/>
      <c r="H343" s="3">
        <f>IF('Раздел 1'!AB48=SUM('Раздел 1'!AB50:AB53),0,1)</f>
        <v>0</v>
      </c>
    </row>
    <row r="344" spans="1:15" x14ac:dyDescent="0.2">
      <c r="A344" s="3">
        <f t="shared" si="5"/>
        <v>609515</v>
      </c>
      <c r="B344" s="15">
        <v>1</v>
      </c>
      <c r="C344" s="15">
        <v>23</v>
      </c>
      <c r="D344" s="15">
        <v>332</v>
      </c>
      <c r="E344" s="15" t="s">
        <v>376</v>
      </c>
      <c r="F344" s="15"/>
      <c r="G344" s="15"/>
      <c r="H344" s="15">
        <f>IF('Раздел 1'!AC48=SUM('Раздел 1'!AC50:AC53),0,1)</f>
        <v>0</v>
      </c>
    </row>
    <row r="345" spans="1:15" x14ac:dyDescent="0.2">
      <c r="A345" s="41">
        <f t="shared" si="5"/>
        <v>609515</v>
      </c>
      <c r="B345" s="46">
        <v>2</v>
      </c>
      <c r="C345" s="41">
        <v>0</v>
      </c>
      <c r="D345" s="41">
        <v>0</v>
      </c>
      <c r="E345" s="41" t="str">
        <f>CONCATENATE("Количество ошибок в разделе 2: ",H345)</f>
        <v>Количество ошибок в разделе 2: 0</v>
      </c>
      <c r="F345" s="41"/>
      <c r="G345" s="41"/>
      <c r="H345" s="41">
        <f>SUM(H346:H357)</f>
        <v>0</v>
      </c>
    </row>
    <row r="346" spans="1:15" x14ac:dyDescent="0.2">
      <c r="A346" s="3">
        <f t="shared" si="5"/>
        <v>609515</v>
      </c>
      <c r="B346" s="9">
        <v>2</v>
      </c>
      <c r="C346" s="3">
        <v>1</v>
      </c>
      <c r="D346" s="3">
        <v>1</v>
      </c>
      <c r="E346" s="3" t="s">
        <v>377</v>
      </c>
      <c r="F346" s="3"/>
      <c r="G346" s="3"/>
      <c r="H346" s="3">
        <f>IF('Раздел 2'!AB21=SUM('Раздел 2'!P21:AA21),0,1)</f>
        <v>0</v>
      </c>
    </row>
    <row r="347" spans="1:15" x14ac:dyDescent="0.2">
      <c r="A347" s="3">
        <f t="shared" si="5"/>
        <v>609515</v>
      </c>
      <c r="B347" s="9">
        <v>2</v>
      </c>
      <c r="C347" s="3">
        <v>1</v>
      </c>
      <c r="D347" s="3">
        <v>2</v>
      </c>
      <c r="E347" s="3" t="s">
        <v>378</v>
      </c>
      <c r="F347" s="3"/>
      <c r="G347" s="3"/>
      <c r="H347" s="3">
        <f>IF('Раздел 2'!AB22=SUM('Раздел 2'!P22:AA22),0,1)</f>
        <v>0</v>
      </c>
    </row>
    <row r="348" spans="1:15" x14ac:dyDescent="0.2">
      <c r="A348" s="3">
        <f t="shared" si="5"/>
        <v>609515</v>
      </c>
      <c r="B348" s="9">
        <v>2</v>
      </c>
      <c r="C348" s="3">
        <v>1</v>
      </c>
      <c r="D348" s="3">
        <v>3</v>
      </c>
      <c r="E348" s="3" t="s">
        <v>379</v>
      </c>
      <c r="F348" s="3"/>
      <c r="G348" s="3"/>
      <c r="H348" s="3">
        <f>IF('Раздел 2'!AB23=SUM('Раздел 2'!P23:AA23),0,1)</f>
        <v>0</v>
      </c>
    </row>
    <row r="349" spans="1:15" x14ac:dyDescent="0.2">
      <c r="A349" s="3">
        <f t="shared" si="5"/>
        <v>609515</v>
      </c>
      <c r="B349" s="9">
        <v>2</v>
      </c>
      <c r="C349" s="3">
        <v>1</v>
      </c>
      <c r="D349" s="3">
        <v>4</v>
      </c>
      <c r="E349" s="3" t="s">
        <v>380</v>
      </c>
      <c r="F349" s="3"/>
      <c r="G349" s="3"/>
      <c r="H349" s="3">
        <f>IF('Раздел 2'!AB24=SUM('Раздел 2'!P24:AA24),0,1)</f>
        <v>0</v>
      </c>
    </row>
    <row r="350" spans="1:15" x14ac:dyDescent="0.2">
      <c r="A350" s="3">
        <f t="shared" si="5"/>
        <v>609515</v>
      </c>
      <c r="B350" s="9">
        <v>2</v>
      </c>
      <c r="C350" s="3">
        <v>1</v>
      </c>
      <c r="D350" s="3">
        <v>5</v>
      </c>
      <c r="E350" s="3" t="s">
        <v>381</v>
      </c>
      <c r="F350" s="3"/>
      <c r="G350" s="3"/>
      <c r="H350" s="3">
        <f>IF('Раздел 2'!AB25=SUM('Раздел 2'!P25:AA25),0,1)</f>
        <v>0</v>
      </c>
    </row>
    <row r="351" spans="1:15" x14ac:dyDescent="0.2">
      <c r="A351" s="3">
        <f t="shared" si="5"/>
        <v>609515</v>
      </c>
      <c r="B351" s="9">
        <v>2</v>
      </c>
      <c r="C351" s="15">
        <v>1</v>
      </c>
      <c r="D351" s="15">
        <v>6</v>
      </c>
      <c r="E351" s="15" t="s">
        <v>382</v>
      </c>
      <c r="F351" s="15"/>
      <c r="G351" s="15"/>
      <c r="H351" s="15">
        <f>IF('Раздел 2'!AB26=SUM('Раздел 2'!P26:AA26),0,1)</f>
        <v>0</v>
      </c>
    </row>
    <row r="352" spans="1:15" x14ac:dyDescent="0.2">
      <c r="A352" s="3">
        <f t="shared" si="5"/>
        <v>609515</v>
      </c>
      <c r="B352" s="9">
        <v>2</v>
      </c>
      <c r="C352" s="9">
        <v>2</v>
      </c>
      <c r="D352" s="9">
        <v>7</v>
      </c>
      <c r="E352" s="9" t="s">
        <v>383</v>
      </c>
      <c r="F352" s="9"/>
      <c r="G352" s="9"/>
      <c r="H352" s="3">
        <f>IF('Раздел 2'!AB21&gt;='Раздел 2'!AC21,0,1)</f>
        <v>0</v>
      </c>
    </row>
    <row r="353" spans="1:15" x14ac:dyDescent="0.2">
      <c r="A353" s="3">
        <f t="shared" si="5"/>
        <v>609515</v>
      </c>
      <c r="B353" s="9">
        <v>2</v>
      </c>
      <c r="C353" s="9">
        <v>2</v>
      </c>
      <c r="D353" s="9">
        <v>8</v>
      </c>
      <c r="E353" s="9" t="s">
        <v>384</v>
      </c>
      <c r="F353" s="9"/>
      <c r="G353" s="9"/>
      <c r="H353" s="3">
        <f>IF('Раздел 2'!AB22&gt;='Раздел 2'!AC22,0,1)</f>
        <v>0</v>
      </c>
    </row>
    <row r="354" spans="1:15" x14ac:dyDescent="0.2">
      <c r="A354" s="3">
        <f t="shared" si="5"/>
        <v>609515</v>
      </c>
      <c r="B354" s="9">
        <v>2</v>
      </c>
      <c r="C354" s="9">
        <v>2</v>
      </c>
      <c r="D354" s="9">
        <v>9</v>
      </c>
      <c r="E354" s="9" t="s">
        <v>385</v>
      </c>
      <c r="F354" s="9"/>
      <c r="G354" s="9"/>
      <c r="H354" s="3">
        <f>IF('Раздел 2'!AB23&gt;='Раздел 2'!AC23,0,1)</f>
        <v>0</v>
      </c>
    </row>
    <row r="355" spans="1:15" x14ac:dyDescent="0.2">
      <c r="A355" s="3">
        <f t="shared" si="5"/>
        <v>609515</v>
      </c>
      <c r="B355" s="9">
        <v>2</v>
      </c>
      <c r="C355" s="9">
        <v>2</v>
      </c>
      <c r="D355" s="9">
        <v>10</v>
      </c>
      <c r="E355" s="9" t="s">
        <v>386</v>
      </c>
      <c r="F355" s="9"/>
      <c r="G355" s="9"/>
      <c r="H355" s="3">
        <f>IF('Раздел 2'!AB24&gt;='Раздел 2'!AC24,0,1)</f>
        <v>0</v>
      </c>
    </row>
    <row r="356" spans="1:15" x14ac:dyDescent="0.2">
      <c r="A356" s="3">
        <f t="shared" si="5"/>
        <v>609515</v>
      </c>
      <c r="B356" s="9">
        <v>2</v>
      </c>
      <c r="C356" s="9">
        <v>2</v>
      </c>
      <c r="D356" s="9">
        <v>11</v>
      </c>
      <c r="E356" s="9" t="s">
        <v>387</v>
      </c>
      <c r="F356" s="9"/>
      <c r="G356" s="9"/>
      <c r="H356" s="3">
        <f>IF('Раздел 2'!AB25&gt;='Раздел 2'!AC25,0,1)</f>
        <v>0</v>
      </c>
    </row>
    <row r="357" spans="1:15" x14ac:dyDescent="0.2">
      <c r="A357" s="3">
        <f t="shared" si="5"/>
        <v>609515</v>
      </c>
      <c r="B357" s="15">
        <v>2</v>
      </c>
      <c r="C357" s="15">
        <v>2</v>
      </c>
      <c r="D357" s="15">
        <v>12</v>
      </c>
      <c r="E357" s="15" t="s">
        <v>388</v>
      </c>
      <c r="F357" s="15"/>
      <c r="G357" s="15"/>
      <c r="H357" s="15">
        <f>IF('Раздел 2'!AB26&gt;='Раздел 2'!AC26,0,1)</f>
        <v>0</v>
      </c>
    </row>
    <row r="358" spans="1:15" x14ac:dyDescent="0.2">
      <c r="A358" s="41">
        <f t="shared" si="5"/>
        <v>609515</v>
      </c>
      <c r="B358" s="41">
        <v>3</v>
      </c>
      <c r="C358" s="41">
        <v>0</v>
      </c>
      <c r="D358" s="41">
        <v>0</v>
      </c>
      <c r="E358" s="41" t="str">
        <f>CONCATENATE("Межраздельный контроль - количество ошибок: ",H358)</f>
        <v>Межраздельный контроль - количество ошибок: 0</v>
      </c>
      <c r="F358" s="41"/>
      <c r="G358" s="41"/>
      <c r="H358" s="42">
        <f>SUM(H359:H442)</f>
        <v>0</v>
      </c>
    </row>
    <row r="359" spans="1:15" x14ac:dyDescent="0.2">
      <c r="A359" s="3">
        <f t="shared" si="5"/>
        <v>609515</v>
      </c>
      <c r="B359" s="3">
        <v>3</v>
      </c>
      <c r="C359" s="3">
        <v>1</v>
      </c>
      <c r="D359" s="3">
        <v>1</v>
      </c>
      <c r="E359" s="3" t="s">
        <v>389</v>
      </c>
      <c r="F359" s="3"/>
      <c r="G359" s="3"/>
      <c r="H359" s="3">
        <f>IF('Раздел 1'!P21&gt;='Раздел 2'!P21,0,1)</f>
        <v>0</v>
      </c>
    </row>
    <row r="360" spans="1:15" x14ac:dyDescent="0.2">
      <c r="A360" s="3">
        <f t="shared" si="5"/>
        <v>609515</v>
      </c>
      <c r="B360" s="3">
        <v>3</v>
      </c>
      <c r="C360" s="3">
        <v>1</v>
      </c>
      <c r="D360" s="3">
        <v>2</v>
      </c>
      <c r="E360" s="3" t="s">
        <v>390</v>
      </c>
      <c r="F360" s="3"/>
      <c r="G360" s="3"/>
      <c r="H360" s="3">
        <f>IF('Раздел 1'!Q21&gt;='Раздел 2'!Q21,0,1)</f>
        <v>0</v>
      </c>
    </row>
    <row r="361" spans="1:15" x14ac:dyDescent="0.2">
      <c r="A361" s="3">
        <f t="shared" si="5"/>
        <v>609515</v>
      </c>
      <c r="B361" s="3">
        <v>3</v>
      </c>
      <c r="C361" s="3">
        <v>1</v>
      </c>
      <c r="D361" s="3">
        <v>3</v>
      </c>
      <c r="E361" s="3" t="s">
        <v>391</v>
      </c>
      <c r="F361" s="3"/>
      <c r="G361" s="3"/>
      <c r="H361" s="3">
        <f>IF('Раздел 1'!R21&gt;='Раздел 2'!R21,0,1)</f>
        <v>0</v>
      </c>
    </row>
    <row r="362" spans="1:15" x14ac:dyDescent="0.2">
      <c r="A362" s="3">
        <f t="shared" si="5"/>
        <v>609515</v>
      </c>
      <c r="B362" s="3">
        <v>3</v>
      </c>
      <c r="C362" s="3">
        <v>1</v>
      </c>
      <c r="D362" s="3">
        <v>4</v>
      </c>
      <c r="E362" s="3" t="s">
        <v>392</v>
      </c>
      <c r="F362" s="3"/>
      <c r="G362" s="3"/>
      <c r="H362" s="3">
        <f>IF('Раздел 1'!S21&gt;='Раздел 2'!S21,0,1)</f>
        <v>0</v>
      </c>
    </row>
    <row r="363" spans="1:15" x14ac:dyDescent="0.2">
      <c r="A363" s="3">
        <f t="shared" si="5"/>
        <v>609515</v>
      </c>
      <c r="B363" s="3">
        <v>3</v>
      </c>
      <c r="C363" s="3">
        <v>1</v>
      </c>
      <c r="D363" s="3">
        <v>5</v>
      </c>
      <c r="E363" s="3" t="s">
        <v>393</v>
      </c>
      <c r="F363" s="3"/>
      <c r="G363" s="3"/>
      <c r="H363" s="3">
        <f>IF('Раздел 1'!T21&gt;='Раздел 2'!T21,0,1)</f>
        <v>0</v>
      </c>
    </row>
    <row r="364" spans="1:15" x14ac:dyDescent="0.2">
      <c r="A364" s="3">
        <f t="shared" si="5"/>
        <v>609515</v>
      </c>
      <c r="B364" s="3">
        <v>3</v>
      </c>
      <c r="C364" s="3">
        <v>1</v>
      </c>
      <c r="D364" s="3">
        <v>6</v>
      </c>
      <c r="E364" s="3" t="s">
        <v>394</v>
      </c>
      <c r="F364" s="3"/>
      <c r="G364" s="3"/>
      <c r="H364" s="3">
        <f>IF('Раздел 1'!U21&gt;='Раздел 2'!U21,0,1)</f>
        <v>0</v>
      </c>
    </row>
    <row r="365" spans="1:15" x14ac:dyDescent="0.2">
      <c r="A365" s="3">
        <f t="shared" si="5"/>
        <v>609515</v>
      </c>
      <c r="B365" s="3">
        <v>3</v>
      </c>
      <c r="C365" s="3">
        <v>1</v>
      </c>
      <c r="D365" s="3">
        <v>7</v>
      </c>
      <c r="E365" s="3" t="s">
        <v>395</v>
      </c>
      <c r="F365" s="3"/>
      <c r="G365" s="3"/>
      <c r="H365" s="3">
        <f>IF('Раздел 1'!V21&gt;='Раздел 2'!V21,0,1)</f>
        <v>0</v>
      </c>
    </row>
    <row r="366" spans="1:15" x14ac:dyDescent="0.2">
      <c r="A366" s="3">
        <f t="shared" si="5"/>
        <v>609515</v>
      </c>
      <c r="B366" s="3">
        <v>3</v>
      </c>
      <c r="C366" s="3">
        <v>1</v>
      </c>
      <c r="D366" s="3">
        <v>8</v>
      </c>
      <c r="E366" s="3" t="s">
        <v>396</v>
      </c>
      <c r="F366" s="3"/>
      <c r="G366" s="3"/>
      <c r="H366" s="3">
        <f>IF('Раздел 1'!W21&gt;='Раздел 2'!W21,0,1)</f>
        <v>0</v>
      </c>
    </row>
    <row r="367" spans="1:15" x14ac:dyDescent="0.2">
      <c r="A367" s="3">
        <f t="shared" si="5"/>
        <v>609515</v>
      </c>
      <c r="B367" s="3">
        <v>3</v>
      </c>
      <c r="C367" s="3">
        <v>1</v>
      </c>
      <c r="D367" s="3">
        <v>9</v>
      </c>
      <c r="E367" s="3" t="s">
        <v>397</v>
      </c>
      <c r="F367" s="3"/>
      <c r="G367" s="3"/>
      <c r="H367" s="3">
        <f>IF('Раздел 1'!X21&gt;='Раздел 2'!X21,0,1)</f>
        <v>0</v>
      </c>
      <c r="N367" s="3"/>
      <c r="O367" s="3"/>
    </row>
    <row r="368" spans="1:15" x14ac:dyDescent="0.2">
      <c r="A368" s="3">
        <f t="shared" si="5"/>
        <v>609515</v>
      </c>
      <c r="B368" s="3">
        <v>3</v>
      </c>
      <c r="C368" s="3">
        <v>1</v>
      </c>
      <c r="D368" s="3">
        <v>10</v>
      </c>
      <c r="E368" s="3" t="s">
        <v>398</v>
      </c>
      <c r="F368" s="3"/>
      <c r="G368" s="3"/>
      <c r="H368" s="3">
        <f>IF('Раздел 1'!Y21&gt;='Раздел 2'!Y21,0,1)</f>
        <v>0</v>
      </c>
    </row>
    <row r="369" spans="1:8" x14ac:dyDescent="0.2">
      <c r="A369" s="3">
        <f t="shared" si="5"/>
        <v>609515</v>
      </c>
      <c r="B369" s="3">
        <v>3</v>
      </c>
      <c r="C369" s="3">
        <v>1</v>
      </c>
      <c r="D369" s="3">
        <v>11</v>
      </c>
      <c r="E369" s="3" t="s">
        <v>399</v>
      </c>
      <c r="F369" s="3"/>
      <c r="G369" s="3"/>
      <c r="H369" s="3">
        <f>IF('Раздел 1'!Z21&gt;='Раздел 2'!Z21,0,1)</f>
        <v>0</v>
      </c>
    </row>
    <row r="370" spans="1:8" x14ac:dyDescent="0.2">
      <c r="A370" s="3">
        <f t="shared" si="5"/>
        <v>609515</v>
      </c>
      <c r="B370" s="3">
        <v>3</v>
      </c>
      <c r="C370" s="3">
        <v>1</v>
      </c>
      <c r="D370" s="3">
        <v>12</v>
      </c>
      <c r="E370" s="3" t="s">
        <v>400</v>
      </c>
      <c r="F370" s="3"/>
      <c r="G370" s="3"/>
      <c r="H370" s="3">
        <f>IF('Раздел 1'!AA21&gt;='Раздел 2'!AA21,0,1)</f>
        <v>0</v>
      </c>
    </row>
    <row r="371" spans="1:8" x14ac:dyDescent="0.2">
      <c r="A371" s="3">
        <f t="shared" si="5"/>
        <v>609515</v>
      </c>
      <c r="B371" s="3">
        <v>3</v>
      </c>
      <c r="C371" s="3">
        <v>1</v>
      </c>
      <c r="D371" s="3">
        <v>13</v>
      </c>
      <c r="E371" s="3" t="s">
        <v>401</v>
      </c>
      <c r="F371" s="3"/>
      <c r="G371" s="3"/>
      <c r="H371" s="3">
        <f>IF('Раздел 1'!AB21&gt;='Раздел 2'!AB21,0,1)</f>
        <v>0</v>
      </c>
    </row>
    <row r="372" spans="1:8" x14ac:dyDescent="0.2">
      <c r="A372" s="3">
        <f t="shared" si="5"/>
        <v>609515</v>
      </c>
      <c r="B372" s="3">
        <v>3</v>
      </c>
      <c r="C372" s="15">
        <v>1</v>
      </c>
      <c r="D372" s="15">
        <v>14</v>
      </c>
      <c r="E372" s="15" t="s">
        <v>402</v>
      </c>
      <c r="F372" s="15"/>
      <c r="G372" s="15"/>
      <c r="H372" s="15">
        <f>IF('Раздел 1'!AC21&gt;='Раздел 2'!AC21,0,1)</f>
        <v>0</v>
      </c>
    </row>
    <row r="373" spans="1:8" x14ac:dyDescent="0.2">
      <c r="A373" s="3">
        <f t="shared" si="5"/>
        <v>609515</v>
      </c>
      <c r="B373" s="3">
        <v>3</v>
      </c>
      <c r="C373" s="9">
        <v>2</v>
      </c>
      <c r="D373" s="9">
        <v>15</v>
      </c>
      <c r="E373" s="9" t="s">
        <v>403</v>
      </c>
      <c r="F373" s="9"/>
      <c r="G373" s="9"/>
      <c r="H373" s="3">
        <f>IF('Раздел 1'!P21&gt;='Раздел 2'!P22,0,1)</f>
        <v>0</v>
      </c>
    </row>
    <row r="374" spans="1:8" x14ac:dyDescent="0.2">
      <c r="A374" s="3">
        <f t="shared" si="5"/>
        <v>609515</v>
      </c>
      <c r="B374" s="3">
        <v>3</v>
      </c>
      <c r="C374" s="9">
        <v>2</v>
      </c>
      <c r="D374" s="9">
        <v>16</v>
      </c>
      <c r="E374" s="9" t="s">
        <v>404</v>
      </c>
      <c r="F374" s="9"/>
      <c r="G374" s="9"/>
      <c r="H374" s="3">
        <f>IF('Раздел 1'!Q21&gt;='Раздел 2'!Q22,0,1)</f>
        <v>0</v>
      </c>
    </row>
    <row r="375" spans="1:8" x14ac:dyDescent="0.2">
      <c r="A375" s="3">
        <f t="shared" si="5"/>
        <v>609515</v>
      </c>
      <c r="B375" s="3">
        <v>3</v>
      </c>
      <c r="C375" s="9">
        <v>2</v>
      </c>
      <c r="D375" s="9">
        <v>17</v>
      </c>
      <c r="E375" s="9" t="s">
        <v>540</v>
      </c>
      <c r="F375" s="9"/>
      <c r="G375" s="9"/>
      <c r="H375" s="3">
        <f>IF('Раздел 1'!R21&gt;='Раздел 2'!R22,0,1)</f>
        <v>0</v>
      </c>
    </row>
    <row r="376" spans="1:8" x14ac:dyDescent="0.2">
      <c r="A376" s="3">
        <f t="shared" si="5"/>
        <v>609515</v>
      </c>
      <c r="B376" s="3">
        <v>3</v>
      </c>
      <c r="C376" s="9">
        <v>2</v>
      </c>
      <c r="D376" s="9">
        <v>18</v>
      </c>
      <c r="E376" s="9" t="s">
        <v>541</v>
      </c>
      <c r="F376" s="9"/>
      <c r="G376" s="9"/>
      <c r="H376" s="3">
        <f>IF('Раздел 1'!S21&gt;='Раздел 2'!S22,0,1)</f>
        <v>0</v>
      </c>
    </row>
    <row r="377" spans="1:8" x14ac:dyDescent="0.2">
      <c r="A377" s="3">
        <f t="shared" si="5"/>
        <v>609515</v>
      </c>
      <c r="B377" s="3">
        <v>3</v>
      </c>
      <c r="C377" s="9">
        <v>2</v>
      </c>
      <c r="D377" s="9">
        <v>19</v>
      </c>
      <c r="E377" s="9" t="s">
        <v>542</v>
      </c>
      <c r="F377" s="9"/>
      <c r="G377" s="9"/>
      <c r="H377" s="3">
        <f>IF('Раздел 1'!T21&gt;='Раздел 2'!T22,0,1)</f>
        <v>0</v>
      </c>
    </row>
    <row r="378" spans="1:8" x14ac:dyDescent="0.2">
      <c r="A378" s="3">
        <f t="shared" si="5"/>
        <v>609515</v>
      </c>
      <c r="B378" s="3">
        <v>3</v>
      </c>
      <c r="C378" s="9">
        <v>2</v>
      </c>
      <c r="D378" s="9">
        <v>20</v>
      </c>
      <c r="E378" s="9" t="s">
        <v>543</v>
      </c>
      <c r="F378" s="9"/>
      <c r="G378" s="9"/>
      <c r="H378" s="3">
        <f>IF('Раздел 1'!U21&gt;='Раздел 2'!U22,0,1)</f>
        <v>0</v>
      </c>
    </row>
    <row r="379" spans="1:8" x14ac:dyDescent="0.2">
      <c r="A379" s="3">
        <f t="shared" si="5"/>
        <v>609515</v>
      </c>
      <c r="B379" s="3">
        <v>3</v>
      </c>
      <c r="C379" s="9">
        <v>2</v>
      </c>
      <c r="D379" s="9">
        <v>21</v>
      </c>
      <c r="E379" s="9" t="s">
        <v>544</v>
      </c>
      <c r="F379" s="9"/>
      <c r="G379" s="9"/>
      <c r="H379" s="3">
        <f>IF('Раздел 1'!V21&gt;='Раздел 2'!V22,0,1)</f>
        <v>0</v>
      </c>
    </row>
    <row r="380" spans="1:8" x14ac:dyDescent="0.2">
      <c r="A380" s="3">
        <f t="shared" si="5"/>
        <v>609515</v>
      </c>
      <c r="B380" s="3">
        <v>3</v>
      </c>
      <c r="C380" s="9">
        <v>2</v>
      </c>
      <c r="D380" s="9">
        <v>22</v>
      </c>
      <c r="E380" s="9" t="s">
        <v>545</v>
      </c>
      <c r="F380" s="9"/>
      <c r="G380" s="9"/>
      <c r="H380" s="3">
        <f>IF('Раздел 1'!W21&gt;='Раздел 2'!W22,0,1)</f>
        <v>0</v>
      </c>
    </row>
    <row r="381" spans="1:8" x14ac:dyDescent="0.2">
      <c r="A381" s="3">
        <f t="shared" si="5"/>
        <v>609515</v>
      </c>
      <c r="B381" s="3">
        <v>3</v>
      </c>
      <c r="C381" s="9">
        <v>2</v>
      </c>
      <c r="D381" s="9">
        <v>23</v>
      </c>
      <c r="E381" s="9" t="s">
        <v>546</v>
      </c>
      <c r="F381" s="9"/>
      <c r="G381" s="9"/>
      <c r="H381" s="3">
        <f>IF('Раздел 1'!X21&gt;='Раздел 2'!X22,0,1)</f>
        <v>0</v>
      </c>
    </row>
    <row r="382" spans="1:8" x14ac:dyDescent="0.2">
      <c r="A382" s="3">
        <f t="shared" si="5"/>
        <v>609515</v>
      </c>
      <c r="B382" s="3">
        <v>3</v>
      </c>
      <c r="C382" s="9">
        <v>2</v>
      </c>
      <c r="D382" s="9">
        <v>24</v>
      </c>
      <c r="E382" s="9" t="s">
        <v>547</v>
      </c>
      <c r="F382" s="9"/>
      <c r="G382" s="9"/>
      <c r="H382" s="3">
        <f>IF('Раздел 1'!Y21&gt;='Раздел 2'!Y22,0,1)</f>
        <v>0</v>
      </c>
    </row>
    <row r="383" spans="1:8" x14ac:dyDescent="0.2">
      <c r="A383" s="3">
        <f t="shared" si="5"/>
        <v>609515</v>
      </c>
      <c r="B383" s="3">
        <v>3</v>
      </c>
      <c r="C383" s="9">
        <v>2</v>
      </c>
      <c r="D383" s="9">
        <v>25</v>
      </c>
      <c r="E383" s="9" t="s">
        <v>548</v>
      </c>
      <c r="F383" s="9"/>
      <c r="G383" s="9"/>
      <c r="H383" s="3">
        <f>IF('Раздел 1'!Z21&gt;='Раздел 2'!Z22,0,1)</f>
        <v>0</v>
      </c>
    </row>
    <row r="384" spans="1:8" x14ac:dyDescent="0.2">
      <c r="A384" s="3">
        <f t="shared" si="5"/>
        <v>609515</v>
      </c>
      <c r="B384" s="3">
        <v>3</v>
      </c>
      <c r="C384" s="9">
        <v>2</v>
      </c>
      <c r="D384" s="9">
        <v>26</v>
      </c>
      <c r="E384" s="9" t="s">
        <v>549</v>
      </c>
      <c r="F384" s="9"/>
      <c r="G384" s="9"/>
      <c r="H384" s="3">
        <f>IF('Раздел 1'!AA21&gt;='Раздел 2'!AA22,0,1)</f>
        <v>0</v>
      </c>
    </row>
    <row r="385" spans="1:8" x14ac:dyDescent="0.2">
      <c r="A385" s="3">
        <f t="shared" si="5"/>
        <v>609515</v>
      </c>
      <c r="B385" s="3">
        <v>3</v>
      </c>
      <c r="C385" s="9">
        <v>2</v>
      </c>
      <c r="D385" s="9">
        <v>27</v>
      </c>
      <c r="E385" s="9" t="s">
        <v>550</v>
      </c>
      <c r="F385" s="9"/>
      <c r="G385" s="9"/>
      <c r="H385" s="3">
        <f>IF('Раздел 1'!AB21&gt;='Раздел 2'!AB22,0,1)</f>
        <v>0</v>
      </c>
    </row>
    <row r="386" spans="1:8" x14ac:dyDescent="0.2">
      <c r="A386" s="3">
        <f t="shared" si="5"/>
        <v>609515</v>
      </c>
      <c r="B386" s="3">
        <v>3</v>
      </c>
      <c r="C386" s="15">
        <v>2</v>
      </c>
      <c r="D386" s="15">
        <v>28</v>
      </c>
      <c r="E386" s="15" t="s">
        <v>551</v>
      </c>
      <c r="F386" s="15"/>
      <c r="G386" s="15"/>
      <c r="H386" s="15">
        <f>IF('Раздел 1'!AC21&gt;='Раздел 2'!AC22,0,1)</f>
        <v>0</v>
      </c>
    </row>
    <row r="387" spans="1:8" x14ac:dyDescent="0.2">
      <c r="A387" s="3">
        <f t="shared" ref="A387:A442" si="6">P_3</f>
        <v>609515</v>
      </c>
      <c r="B387" s="3">
        <v>3</v>
      </c>
      <c r="C387" s="9">
        <v>3</v>
      </c>
      <c r="D387" s="9">
        <v>29</v>
      </c>
      <c r="E387" s="9" t="s">
        <v>552</v>
      </c>
      <c r="F387" s="9"/>
      <c r="G387" s="9"/>
      <c r="H387" s="3">
        <f>IF('Раздел 1'!P25&gt;='Раздел 2'!P23,0,1)</f>
        <v>0</v>
      </c>
    </row>
    <row r="388" spans="1:8" x14ac:dyDescent="0.2">
      <c r="A388" s="3">
        <f t="shared" si="6"/>
        <v>609515</v>
      </c>
      <c r="B388" s="3">
        <v>3</v>
      </c>
      <c r="C388" s="9">
        <v>3</v>
      </c>
      <c r="D388" s="9">
        <v>30</v>
      </c>
      <c r="E388" s="9" t="s">
        <v>553</v>
      </c>
      <c r="F388" s="9"/>
      <c r="G388" s="9"/>
      <c r="H388" s="3">
        <f>IF('Раздел 1'!Q25&gt;='Раздел 2'!Q23,0,1)</f>
        <v>0</v>
      </c>
    </row>
    <row r="389" spans="1:8" x14ac:dyDescent="0.2">
      <c r="A389" s="3">
        <f t="shared" si="6"/>
        <v>609515</v>
      </c>
      <c r="B389" s="3">
        <v>3</v>
      </c>
      <c r="C389" s="9">
        <v>3</v>
      </c>
      <c r="D389" s="9">
        <v>31</v>
      </c>
      <c r="E389" s="9" t="s">
        <v>554</v>
      </c>
      <c r="F389" s="9"/>
      <c r="G389" s="9"/>
      <c r="H389" s="3">
        <f>IF('Раздел 1'!R25&gt;='Раздел 2'!R23,0,1)</f>
        <v>0</v>
      </c>
    </row>
    <row r="390" spans="1:8" x14ac:dyDescent="0.2">
      <c r="A390" s="3">
        <f t="shared" si="6"/>
        <v>609515</v>
      </c>
      <c r="B390" s="3">
        <v>3</v>
      </c>
      <c r="C390" s="9">
        <v>3</v>
      </c>
      <c r="D390" s="9">
        <v>32</v>
      </c>
      <c r="E390" s="9" t="s">
        <v>555</v>
      </c>
      <c r="F390" s="9"/>
      <c r="G390" s="9"/>
      <c r="H390" s="3">
        <f>IF('Раздел 1'!S25&gt;='Раздел 2'!S23,0,1)</f>
        <v>0</v>
      </c>
    </row>
    <row r="391" spans="1:8" x14ac:dyDescent="0.2">
      <c r="A391" s="3">
        <f t="shared" si="6"/>
        <v>609515</v>
      </c>
      <c r="B391" s="3">
        <v>3</v>
      </c>
      <c r="C391" s="9">
        <v>3</v>
      </c>
      <c r="D391" s="9">
        <v>33</v>
      </c>
      <c r="E391" s="9" t="s">
        <v>556</v>
      </c>
      <c r="F391" s="9"/>
      <c r="G391" s="9"/>
      <c r="H391" s="3">
        <f>IF('Раздел 1'!T25&gt;='Раздел 2'!T23,0,1)</f>
        <v>0</v>
      </c>
    </row>
    <row r="392" spans="1:8" x14ac:dyDescent="0.2">
      <c r="A392" s="3">
        <f t="shared" si="6"/>
        <v>609515</v>
      </c>
      <c r="B392" s="3">
        <v>3</v>
      </c>
      <c r="C392" s="9">
        <v>3</v>
      </c>
      <c r="D392" s="9">
        <v>34</v>
      </c>
      <c r="E392" s="9" t="s">
        <v>557</v>
      </c>
      <c r="F392" s="9"/>
      <c r="G392" s="9"/>
      <c r="H392" s="3">
        <f>IF('Раздел 1'!U25&gt;='Раздел 2'!U23,0,1)</f>
        <v>0</v>
      </c>
    </row>
    <row r="393" spans="1:8" x14ac:dyDescent="0.2">
      <c r="A393" s="3">
        <f t="shared" si="6"/>
        <v>609515</v>
      </c>
      <c r="B393" s="3">
        <v>3</v>
      </c>
      <c r="C393" s="9">
        <v>3</v>
      </c>
      <c r="D393" s="9">
        <v>35</v>
      </c>
      <c r="E393" s="9" t="s">
        <v>558</v>
      </c>
      <c r="F393" s="9"/>
      <c r="G393" s="9"/>
      <c r="H393" s="3">
        <f>IF('Раздел 1'!V25&gt;='Раздел 2'!V23,0,1)</f>
        <v>0</v>
      </c>
    </row>
    <row r="394" spans="1:8" x14ac:dyDescent="0.2">
      <c r="A394" s="3">
        <f t="shared" si="6"/>
        <v>609515</v>
      </c>
      <c r="B394" s="3">
        <v>3</v>
      </c>
      <c r="C394" s="9">
        <v>3</v>
      </c>
      <c r="D394" s="9">
        <v>36</v>
      </c>
      <c r="E394" s="9" t="s">
        <v>559</v>
      </c>
      <c r="F394" s="9"/>
      <c r="G394" s="9"/>
      <c r="H394" s="3">
        <f>IF('Раздел 1'!W25&gt;='Раздел 2'!W23,0,1)</f>
        <v>0</v>
      </c>
    </row>
    <row r="395" spans="1:8" x14ac:dyDescent="0.2">
      <c r="A395" s="3">
        <f t="shared" si="6"/>
        <v>609515</v>
      </c>
      <c r="B395" s="3">
        <v>3</v>
      </c>
      <c r="C395" s="9">
        <v>3</v>
      </c>
      <c r="D395" s="9">
        <v>37</v>
      </c>
      <c r="E395" s="9" t="s">
        <v>0</v>
      </c>
      <c r="F395" s="9"/>
      <c r="G395" s="9"/>
      <c r="H395" s="3">
        <f>IF('Раздел 1'!X25&gt;='Раздел 2'!X23,0,1)</f>
        <v>0</v>
      </c>
    </row>
    <row r="396" spans="1:8" x14ac:dyDescent="0.2">
      <c r="A396" s="3">
        <f t="shared" si="6"/>
        <v>609515</v>
      </c>
      <c r="B396" s="3">
        <v>3</v>
      </c>
      <c r="C396" s="9">
        <v>3</v>
      </c>
      <c r="D396" s="9">
        <v>38</v>
      </c>
      <c r="E396" s="9" t="s">
        <v>1</v>
      </c>
      <c r="F396" s="9"/>
      <c r="G396" s="9"/>
      <c r="H396" s="3">
        <f>IF('Раздел 1'!Y25&gt;='Раздел 2'!Y23,0,1)</f>
        <v>0</v>
      </c>
    </row>
    <row r="397" spans="1:8" x14ac:dyDescent="0.2">
      <c r="A397" s="3">
        <f t="shared" si="6"/>
        <v>609515</v>
      </c>
      <c r="B397" s="3">
        <v>3</v>
      </c>
      <c r="C397" s="9">
        <v>3</v>
      </c>
      <c r="D397" s="9">
        <v>39</v>
      </c>
      <c r="E397" s="9" t="s">
        <v>2</v>
      </c>
      <c r="F397" s="9"/>
      <c r="G397" s="9"/>
      <c r="H397" s="3">
        <f>IF('Раздел 1'!Z25&gt;='Раздел 2'!Z23,0,1)</f>
        <v>0</v>
      </c>
    </row>
    <row r="398" spans="1:8" x14ac:dyDescent="0.2">
      <c r="A398" s="3">
        <f t="shared" si="6"/>
        <v>609515</v>
      </c>
      <c r="B398" s="3">
        <v>3</v>
      </c>
      <c r="C398" s="9">
        <v>3</v>
      </c>
      <c r="D398" s="9">
        <v>40</v>
      </c>
      <c r="E398" s="9" t="s">
        <v>3</v>
      </c>
      <c r="F398" s="9"/>
      <c r="G398" s="9"/>
      <c r="H398" s="3">
        <f>IF('Раздел 1'!AA25&gt;='Раздел 2'!AA23,0,1)</f>
        <v>0</v>
      </c>
    </row>
    <row r="399" spans="1:8" x14ac:dyDescent="0.2">
      <c r="A399" s="3">
        <f t="shared" si="6"/>
        <v>609515</v>
      </c>
      <c r="B399" s="3">
        <v>3</v>
      </c>
      <c r="C399" s="9">
        <v>3</v>
      </c>
      <c r="D399" s="9">
        <v>41</v>
      </c>
      <c r="E399" s="9" t="s">
        <v>4</v>
      </c>
      <c r="F399" s="9"/>
      <c r="G399" s="9"/>
      <c r="H399" s="3">
        <f>IF('Раздел 1'!AB25&gt;='Раздел 2'!AB23,0,1)</f>
        <v>0</v>
      </c>
    </row>
    <row r="400" spans="1:8" x14ac:dyDescent="0.2">
      <c r="A400" s="3">
        <f t="shared" si="6"/>
        <v>609515</v>
      </c>
      <c r="B400" s="3">
        <v>3</v>
      </c>
      <c r="C400" s="15">
        <v>3</v>
      </c>
      <c r="D400" s="15">
        <v>42</v>
      </c>
      <c r="E400" s="15" t="s">
        <v>5</v>
      </c>
      <c r="F400" s="15"/>
      <c r="G400" s="15"/>
      <c r="H400" s="15">
        <f>IF('Раздел 1'!AC25&gt;='Раздел 2'!AC23,0,1)</f>
        <v>0</v>
      </c>
    </row>
    <row r="401" spans="1:8" x14ac:dyDescent="0.2">
      <c r="A401" s="3">
        <f t="shared" si="6"/>
        <v>609515</v>
      </c>
      <c r="B401" s="3">
        <v>3</v>
      </c>
      <c r="C401" s="9">
        <v>4</v>
      </c>
      <c r="D401" s="9">
        <v>43</v>
      </c>
      <c r="E401" s="9" t="s">
        <v>6</v>
      </c>
      <c r="F401" s="9"/>
      <c r="G401" s="9"/>
      <c r="H401" s="3">
        <f>IF('Раздел 1'!P25&gt;='Раздел 2'!P24,0,1)</f>
        <v>0</v>
      </c>
    </row>
    <row r="402" spans="1:8" x14ac:dyDescent="0.2">
      <c r="A402" s="3">
        <f t="shared" si="6"/>
        <v>609515</v>
      </c>
      <c r="B402" s="3">
        <v>3</v>
      </c>
      <c r="C402" s="9">
        <v>4</v>
      </c>
      <c r="D402" s="9">
        <v>44</v>
      </c>
      <c r="E402" s="9" t="s">
        <v>7</v>
      </c>
      <c r="F402" s="9"/>
      <c r="G402" s="9"/>
      <c r="H402" s="3">
        <f>IF('Раздел 1'!Q25&gt;='Раздел 2'!Q24,0,1)</f>
        <v>0</v>
      </c>
    </row>
    <row r="403" spans="1:8" x14ac:dyDescent="0.2">
      <c r="A403" s="3">
        <f t="shared" si="6"/>
        <v>609515</v>
      </c>
      <c r="B403" s="3">
        <v>3</v>
      </c>
      <c r="C403" s="9">
        <v>4</v>
      </c>
      <c r="D403" s="9">
        <v>45</v>
      </c>
      <c r="E403" s="9" t="s">
        <v>8</v>
      </c>
      <c r="F403" s="9"/>
      <c r="G403" s="9"/>
      <c r="H403" s="3">
        <f>IF('Раздел 1'!R25&gt;='Раздел 2'!R24,0,1)</f>
        <v>0</v>
      </c>
    </row>
    <row r="404" spans="1:8" x14ac:dyDescent="0.2">
      <c r="A404" s="3">
        <f t="shared" si="6"/>
        <v>609515</v>
      </c>
      <c r="B404" s="3">
        <v>3</v>
      </c>
      <c r="C404" s="9">
        <v>4</v>
      </c>
      <c r="D404" s="9">
        <v>46</v>
      </c>
      <c r="E404" s="9" t="s">
        <v>9</v>
      </c>
      <c r="F404" s="9"/>
      <c r="G404" s="9"/>
      <c r="H404" s="3">
        <f>IF('Раздел 1'!S25&gt;='Раздел 2'!S24,0,1)</f>
        <v>0</v>
      </c>
    </row>
    <row r="405" spans="1:8" x14ac:dyDescent="0.2">
      <c r="A405" s="3">
        <f t="shared" si="6"/>
        <v>609515</v>
      </c>
      <c r="B405" s="3">
        <v>3</v>
      </c>
      <c r="C405" s="9">
        <v>4</v>
      </c>
      <c r="D405" s="9">
        <v>47</v>
      </c>
      <c r="E405" s="9" t="s">
        <v>10</v>
      </c>
      <c r="F405" s="9"/>
      <c r="G405" s="9"/>
      <c r="H405" s="3">
        <f>IF('Раздел 1'!T25&gt;='Раздел 2'!T24,0,1)</f>
        <v>0</v>
      </c>
    </row>
    <row r="406" spans="1:8" x14ac:dyDescent="0.2">
      <c r="A406" s="3">
        <f t="shared" si="6"/>
        <v>609515</v>
      </c>
      <c r="B406" s="3">
        <v>3</v>
      </c>
      <c r="C406" s="9">
        <v>4</v>
      </c>
      <c r="D406" s="9">
        <v>48</v>
      </c>
      <c r="E406" s="9" t="s">
        <v>11</v>
      </c>
      <c r="F406" s="9"/>
      <c r="G406" s="9"/>
      <c r="H406" s="3">
        <f>IF('Раздел 1'!U25&gt;='Раздел 2'!U24,0,1)</f>
        <v>0</v>
      </c>
    </row>
    <row r="407" spans="1:8" x14ac:dyDescent="0.2">
      <c r="A407" s="3">
        <f t="shared" si="6"/>
        <v>609515</v>
      </c>
      <c r="B407" s="3">
        <v>3</v>
      </c>
      <c r="C407" s="9">
        <v>4</v>
      </c>
      <c r="D407" s="9">
        <v>49</v>
      </c>
      <c r="E407" s="9" t="s">
        <v>12</v>
      </c>
      <c r="F407" s="9"/>
      <c r="G407" s="9"/>
      <c r="H407" s="3">
        <f>IF('Раздел 1'!V25&gt;='Раздел 2'!V24,0,1)</f>
        <v>0</v>
      </c>
    </row>
    <row r="408" spans="1:8" x14ac:dyDescent="0.2">
      <c r="A408" s="3">
        <f t="shared" si="6"/>
        <v>609515</v>
      </c>
      <c r="B408" s="3">
        <v>3</v>
      </c>
      <c r="C408" s="9">
        <v>4</v>
      </c>
      <c r="D408" s="9">
        <v>50</v>
      </c>
      <c r="E408" s="9" t="s">
        <v>13</v>
      </c>
      <c r="F408" s="9"/>
      <c r="G408" s="9"/>
      <c r="H408" s="3">
        <f>IF('Раздел 1'!W25&gt;='Раздел 2'!W24,0,1)</f>
        <v>0</v>
      </c>
    </row>
    <row r="409" spans="1:8" x14ac:dyDescent="0.2">
      <c r="A409" s="3">
        <f t="shared" si="6"/>
        <v>609515</v>
      </c>
      <c r="B409" s="3">
        <v>3</v>
      </c>
      <c r="C409" s="9">
        <v>4</v>
      </c>
      <c r="D409" s="9">
        <v>51</v>
      </c>
      <c r="E409" s="9" t="s">
        <v>14</v>
      </c>
      <c r="F409" s="9"/>
      <c r="G409" s="9"/>
      <c r="H409" s="3">
        <f>IF('Раздел 1'!X25&gt;='Раздел 2'!X24,0,1)</f>
        <v>0</v>
      </c>
    </row>
    <row r="410" spans="1:8" x14ac:dyDescent="0.2">
      <c r="A410" s="3">
        <f t="shared" si="6"/>
        <v>609515</v>
      </c>
      <c r="B410" s="3">
        <v>3</v>
      </c>
      <c r="C410" s="9">
        <v>4</v>
      </c>
      <c r="D410" s="9">
        <v>52</v>
      </c>
      <c r="E410" s="9" t="s">
        <v>15</v>
      </c>
      <c r="F410" s="9"/>
      <c r="G410" s="9"/>
      <c r="H410" s="3">
        <f>IF('Раздел 1'!Y25&gt;='Раздел 2'!Y24,0,1)</f>
        <v>0</v>
      </c>
    </row>
    <row r="411" spans="1:8" x14ac:dyDescent="0.2">
      <c r="A411" s="3">
        <f t="shared" si="6"/>
        <v>609515</v>
      </c>
      <c r="B411" s="3">
        <v>3</v>
      </c>
      <c r="C411" s="9">
        <v>4</v>
      </c>
      <c r="D411" s="9">
        <v>53</v>
      </c>
      <c r="E411" s="9" t="s">
        <v>16</v>
      </c>
      <c r="F411" s="9"/>
      <c r="G411" s="9"/>
      <c r="H411" s="3">
        <f>IF('Раздел 1'!Z25&gt;='Раздел 2'!Z24,0,1)</f>
        <v>0</v>
      </c>
    </row>
    <row r="412" spans="1:8" x14ac:dyDescent="0.2">
      <c r="A412" s="3">
        <f t="shared" si="6"/>
        <v>609515</v>
      </c>
      <c r="B412" s="3">
        <v>3</v>
      </c>
      <c r="C412" s="9">
        <v>4</v>
      </c>
      <c r="D412" s="9">
        <v>54</v>
      </c>
      <c r="E412" s="9" t="s">
        <v>17</v>
      </c>
      <c r="F412" s="9"/>
      <c r="G412" s="9"/>
      <c r="H412" s="3">
        <f>IF('Раздел 1'!AA25&gt;='Раздел 2'!AA24,0,1)</f>
        <v>0</v>
      </c>
    </row>
    <row r="413" spans="1:8" x14ac:dyDescent="0.2">
      <c r="A413" s="3">
        <f t="shared" si="6"/>
        <v>609515</v>
      </c>
      <c r="B413" s="3">
        <v>3</v>
      </c>
      <c r="C413" s="9">
        <v>4</v>
      </c>
      <c r="D413" s="9">
        <v>55</v>
      </c>
      <c r="E413" s="9" t="s">
        <v>18</v>
      </c>
      <c r="F413" s="9"/>
      <c r="G413" s="9"/>
      <c r="H413" s="3">
        <f>IF('Раздел 1'!AB25&gt;='Раздел 2'!AB24,0,1)</f>
        <v>0</v>
      </c>
    </row>
    <row r="414" spans="1:8" x14ac:dyDescent="0.2">
      <c r="A414" s="3">
        <f t="shared" si="6"/>
        <v>609515</v>
      </c>
      <c r="B414" s="3">
        <v>3</v>
      </c>
      <c r="C414" s="15">
        <v>4</v>
      </c>
      <c r="D414" s="15">
        <v>56</v>
      </c>
      <c r="E414" s="15" t="s">
        <v>19</v>
      </c>
      <c r="F414" s="15"/>
      <c r="G414" s="15"/>
      <c r="H414" s="15">
        <f>IF('Раздел 1'!AC25&gt;='Раздел 2'!AC24,0,1)</f>
        <v>0</v>
      </c>
    </row>
    <row r="415" spans="1:8" x14ac:dyDescent="0.2">
      <c r="A415" s="3">
        <f t="shared" si="6"/>
        <v>609515</v>
      </c>
      <c r="B415" s="3">
        <v>3</v>
      </c>
      <c r="C415" s="9">
        <v>5</v>
      </c>
      <c r="D415" s="9">
        <v>57</v>
      </c>
      <c r="E415" s="9" t="s">
        <v>20</v>
      </c>
      <c r="F415" s="9"/>
      <c r="G415" s="9"/>
      <c r="H415" s="3">
        <f>IF('Раздел 1'!P29&gt;='Раздел 2'!P25,0,1)</f>
        <v>0</v>
      </c>
    </row>
    <row r="416" spans="1:8" x14ac:dyDescent="0.2">
      <c r="A416" s="3">
        <f t="shared" si="6"/>
        <v>609515</v>
      </c>
      <c r="B416" s="3">
        <v>3</v>
      </c>
      <c r="C416" s="9">
        <v>5</v>
      </c>
      <c r="D416" s="9">
        <v>58</v>
      </c>
      <c r="E416" s="9" t="s">
        <v>21</v>
      </c>
      <c r="F416" s="9"/>
      <c r="G416" s="9"/>
      <c r="H416" s="3">
        <f>IF('Раздел 1'!Q29&gt;='Раздел 2'!Q25,0,1)</f>
        <v>0</v>
      </c>
    </row>
    <row r="417" spans="1:8" x14ac:dyDescent="0.2">
      <c r="A417" s="3">
        <f t="shared" si="6"/>
        <v>609515</v>
      </c>
      <c r="B417" s="3">
        <v>3</v>
      </c>
      <c r="C417" s="9">
        <v>5</v>
      </c>
      <c r="D417" s="9">
        <v>59</v>
      </c>
      <c r="E417" s="9" t="s">
        <v>22</v>
      </c>
      <c r="F417" s="9"/>
      <c r="G417" s="9"/>
      <c r="H417" s="3">
        <f>IF('Раздел 1'!R29&gt;='Раздел 2'!R25,0,1)</f>
        <v>0</v>
      </c>
    </row>
    <row r="418" spans="1:8" x14ac:dyDescent="0.2">
      <c r="A418" s="3">
        <f t="shared" si="6"/>
        <v>609515</v>
      </c>
      <c r="B418" s="3">
        <v>3</v>
      </c>
      <c r="C418" s="9">
        <v>5</v>
      </c>
      <c r="D418" s="9">
        <v>60</v>
      </c>
      <c r="E418" s="9" t="s">
        <v>23</v>
      </c>
      <c r="F418" s="9"/>
      <c r="G418" s="9"/>
      <c r="H418" s="3">
        <f>IF('Раздел 1'!S29&gt;='Раздел 2'!S25,0,1)</f>
        <v>0</v>
      </c>
    </row>
    <row r="419" spans="1:8" x14ac:dyDescent="0.2">
      <c r="A419" s="3">
        <f t="shared" si="6"/>
        <v>609515</v>
      </c>
      <c r="B419" s="3">
        <v>3</v>
      </c>
      <c r="C419" s="9">
        <v>5</v>
      </c>
      <c r="D419" s="9">
        <v>61</v>
      </c>
      <c r="E419" s="9" t="s">
        <v>24</v>
      </c>
      <c r="F419" s="9"/>
      <c r="G419" s="9"/>
      <c r="H419" s="3">
        <f>IF('Раздел 1'!T29&gt;='Раздел 2'!T25,0,1)</f>
        <v>0</v>
      </c>
    </row>
    <row r="420" spans="1:8" x14ac:dyDescent="0.2">
      <c r="A420" s="3">
        <f t="shared" si="6"/>
        <v>609515</v>
      </c>
      <c r="B420" s="3">
        <v>3</v>
      </c>
      <c r="C420" s="9">
        <v>5</v>
      </c>
      <c r="D420" s="9">
        <v>62</v>
      </c>
      <c r="E420" s="9" t="s">
        <v>25</v>
      </c>
      <c r="F420" s="9"/>
      <c r="G420" s="9"/>
      <c r="H420" s="3">
        <f>IF('Раздел 1'!U29&gt;='Раздел 2'!U25,0,1)</f>
        <v>0</v>
      </c>
    </row>
    <row r="421" spans="1:8" x14ac:dyDescent="0.2">
      <c r="A421" s="3">
        <f t="shared" si="6"/>
        <v>609515</v>
      </c>
      <c r="B421" s="3">
        <v>3</v>
      </c>
      <c r="C421" s="9">
        <v>5</v>
      </c>
      <c r="D421" s="9">
        <v>63</v>
      </c>
      <c r="E421" s="9" t="s">
        <v>26</v>
      </c>
      <c r="F421" s="9"/>
      <c r="G421" s="9"/>
      <c r="H421" s="3">
        <f>IF('Раздел 1'!V29&gt;='Раздел 2'!V25,0,1)</f>
        <v>0</v>
      </c>
    </row>
    <row r="422" spans="1:8" x14ac:dyDescent="0.2">
      <c r="A422" s="3">
        <f t="shared" si="6"/>
        <v>609515</v>
      </c>
      <c r="B422" s="3">
        <v>3</v>
      </c>
      <c r="C422" s="9">
        <v>5</v>
      </c>
      <c r="D422" s="9">
        <v>64</v>
      </c>
      <c r="E422" s="9" t="s">
        <v>27</v>
      </c>
      <c r="F422" s="9"/>
      <c r="G422" s="9"/>
      <c r="H422" s="3">
        <f>IF('Раздел 1'!W29&gt;='Раздел 2'!W25,0,1)</f>
        <v>0</v>
      </c>
    </row>
    <row r="423" spans="1:8" x14ac:dyDescent="0.2">
      <c r="A423" s="3">
        <f t="shared" si="6"/>
        <v>609515</v>
      </c>
      <c r="B423" s="3">
        <v>3</v>
      </c>
      <c r="C423" s="9">
        <v>5</v>
      </c>
      <c r="D423" s="9">
        <v>65</v>
      </c>
      <c r="E423" s="9" t="s">
        <v>28</v>
      </c>
      <c r="F423" s="9"/>
      <c r="G423" s="9"/>
      <c r="H423" s="3">
        <f>IF('Раздел 1'!X29&gt;='Раздел 2'!X25,0,1)</f>
        <v>0</v>
      </c>
    </row>
    <row r="424" spans="1:8" x14ac:dyDescent="0.2">
      <c r="A424" s="3">
        <f t="shared" si="6"/>
        <v>609515</v>
      </c>
      <c r="B424" s="3">
        <v>3</v>
      </c>
      <c r="C424" s="9">
        <v>5</v>
      </c>
      <c r="D424" s="9">
        <v>66</v>
      </c>
      <c r="E424" s="9" t="s">
        <v>29</v>
      </c>
      <c r="F424" s="9"/>
      <c r="G424" s="9"/>
      <c r="H424" s="3">
        <f>IF('Раздел 1'!Y29&gt;='Раздел 2'!Y25,0,1)</f>
        <v>0</v>
      </c>
    </row>
    <row r="425" spans="1:8" x14ac:dyDescent="0.2">
      <c r="A425" s="3">
        <f t="shared" si="6"/>
        <v>609515</v>
      </c>
      <c r="B425" s="3">
        <v>3</v>
      </c>
      <c r="C425" s="9">
        <v>5</v>
      </c>
      <c r="D425" s="9">
        <v>67</v>
      </c>
      <c r="E425" s="9" t="s">
        <v>30</v>
      </c>
      <c r="F425" s="9"/>
      <c r="G425" s="9"/>
      <c r="H425" s="3">
        <f>IF('Раздел 1'!Z29&gt;='Раздел 2'!Z25,0,1)</f>
        <v>0</v>
      </c>
    </row>
    <row r="426" spans="1:8" x14ac:dyDescent="0.2">
      <c r="A426" s="3">
        <f t="shared" si="6"/>
        <v>609515</v>
      </c>
      <c r="B426" s="3">
        <v>3</v>
      </c>
      <c r="C426" s="9">
        <v>5</v>
      </c>
      <c r="D426" s="9">
        <v>68</v>
      </c>
      <c r="E426" s="9" t="s">
        <v>31</v>
      </c>
      <c r="F426" s="9"/>
      <c r="G426" s="9"/>
      <c r="H426" s="3">
        <f>IF('Раздел 1'!AA29&gt;='Раздел 2'!AA25,0,1)</f>
        <v>0</v>
      </c>
    </row>
    <row r="427" spans="1:8" x14ac:dyDescent="0.2">
      <c r="A427" s="3">
        <f t="shared" si="6"/>
        <v>609515</v>
      </c>
      <c r="B427" s="3">
        <v>3</v>
      </c>
      <c r="C427" s="9">
        <v>5</v>
      </c>
      <c r="D427" s="9">
        <v>69</v>
      </c>
      <c r="E427" s="9" t="s">
        <v>32</v>
      </c>
      <c r="F427" s="9"/>
      <c r="G427" s="9"/>
      <c r="H427" s="3">
        <f>IF('Раздел 1'!AB29&gt;='Раздел 2'!AB25,0,1)</f>
        <v>0</v>
      </c>
    </row>
    <row r="428" spans="1:8" x14ac:dyDescent="0.2">
      <c r="A428" s="3">
        <f t="shared" si="6"/>
        <v>609515</v>
      </c>
      <c r="B428" s="3">
        <v>3</v>
      </c>
      <c r="C428" s="15">
        <v>5</v>
      </c>
      <c r="D428" s="15">
        <v>70</v>
      </c>
      <c r="E428" s="15" t="s">
        <v>33</v>
      </c>
      <c r="F428" s="15"/>
      <c r="G428" s="15"/>
      <c r="H428" s="15">
        <f>IF('Раздел 1'!AC29&gt;='Раздел 2'!AC25,0,1)</f>
        <v>0</v>
      </c>
    </row>
    <row r="429" spans="1:8" x14ac:dyDescent="0.2">
      <c r="A429" s="3">
        <f t="shared" si="6"/>
        <v>609515</v>
      </c>
      <c r="B429" s="3">
        <v>3</v>
      </c>
      <c r="C429" s="3">
        <v>6</v>
      </c>
      <c r="D429" s="3">
        <v>71</v>
      </c>
      <c r="E429" s="3" t="s">
        <v>34</v>
      </c>
      <c r="F429" s="3"/>
      <c r="G429" s="3"/>
      <c r="H429" s="3">
        <f>IF('Раздел 1'!P29&gt;='Раздел 2'!P26,0,1)</f>
        <v>0</v>
      </c>
    </row>
    <row r="430" spans="1:8" x14ac:dyDescent="0.2">
      <c r="A430" s="3">
        <f t="shared" si="6"/>
        <v>609515</v>
      </c>
      <c r="B430" s="3">
        <v>3</v>
      </c>
      <c r="C430" s="3">
        <v>6</v>
      </c>
      <c r="D430" s="3">
        <v>72</v>
      </c>
      <c r="E430" s="3" t="s">
        <v>35</v>
      </c>
      <c r="F430" s="3"/>
      <c r="G430" s="3"/>
      <c r="H430" s="3">
        <f>IF('Раздел 1'!Q29&gt;='Раздел 2'!Q26,0,1)</f>
        <v>0</v>
      </c>
    </row>
    <row r="431" spans="1:8" x14ac:dyDescent="0.2">
      <c r="A431" s="3">
        <f t="shared" si="6"/>
        <v>609515</v>
      </c>
      <c r="B431" s="3">
        <v>3</v>
      </c>
      <c r="C431" s="3">
        <v>6</v>
      </c>
      <c r="D431" s="3">
        <v>73</v>
      </c>
      <c r="E431" s="3" t="s">
        <v>36</v>
      </c>
      <c r="F431" s="3"/>
      <c r="G431" s="3"/>
      <c r="H431" s="3">
        <f>IF('Раздел 1'!R29&gt;='Раздел 2'!R26,0,1)</f>
        <v>0</v>
      </c>
    </row>
    <row r="432" spans="1:8" x14ac:dyDescent="0.2">
      <c r="A432" s="3">
        <f t="shared" si="6"/>
        <v>609515</v>
      </c>
      <c r="B432" s="3">
        <v>3</v>
      </c>
      <c r="C432" s="3">
        <v>6</v>
      </c>
      <c r="D432" s="3">
        <v>74</v>
      </c>
      <c r="E432" s="3" t="s">
        <v>37</v>
      </c>
      <c r="F432" s="3"/>
      <c r="G432" s="3"/>
      <c r="H432" s="3">
        <f>IF('Раздел 1'!S29&gt;='Раздел 2'!S26,0,1)</f>
        <v>0</v>
      </c>
    </row>
    <row r="433" spans="1:8" x14ac:dyDescent="0.2">
      <c r="A433" s="3">
        <f t="shared" si="6"/>
        <v>609515</v>
      </c>
      <c r="B433" s="3">
        <v>3</v>
      </c>
      <c r="C433" s="3">
        <v>6</v>
      </c>
      <c r="D433" s="3">
        <v>75</v>
      </c>
      <c r="E433" s="3" t="s">
        <v>38</v>
      </c>
      <c r="F433" s="3"/>
      <c r="G433" s="3"/>
      <c r="H433" s="3">
        <f>IF('Раздел 1'!T29&gt;='Раздел 2'!T26,0,1)</f>
        <v>0</v>
      </c>
    </row>
    <row r="434" spans="1:8" x14ac:dyDescent="0.2">
      <c r="A434" s="3">
        <f t="shared" si="6"/>
        <v>609515</v>
      </c>
      <c r="B434" s="3">
        <v>3</v>
      </c>
      <c r="C434" s="3">
        <v>6</v>
      </c>
      <c r="D434" s="3">
        <v>76</v>
      </c>
      <c r="E434" s="3" t="s">
        <v>39</v>
      </c>
      <c r="F434" s="3"/>
      <c r="G434" s="3"/>
      <c r="H434" s="3">
        <f>IF('Раздел 1'!U29&gt;='Раздел 2'!U26,0,1)</f>
        <v>0</v>
      </c>
    </row>
    <row r="435" spans="1:8" x14ac:dyDescent="0.2">
      <c r="A435" s="3">
        <f t="shared" si="6"/>
        <v>609515</v>
      </c>
      <c r="B435" s="3">
        <v>3</v>
      </c>
      <c r="C435" s="3">
        <v>6</v>
      </c>
      <c r="D435" s="3">
        <v>77</v>
      </c>
      <c r="E435" s="3" t="s">
        <v>40</v>
      </c>
      <c r="F435" s="3"/>
      <c r="G435" s="3"/>
      <c r="H435" s="3">
        <f>IF('Раздел 1'!V29&gt;='Раздел 2'!V26,0,1)</f>
        <v>0</v>
      </c>
    </row>
    <row r="436" spans="1:8" x14ac:dyDescent="0.2">
      <c r="A436" s="3">
        <f t="shared" si="6"/>
        <v>609515</v>
      </c>
      <c r="B436" s="3">
        <v>3</v>
      </c>
      <c r="C436" s="3">
        <v>6</v>
      </c>
      <c r="D436" s="3">
        <v>78</v>
      </c>
      <c r="E436" s="3" t="s">
        <v>41</v>
      </c>
      <c r="F436" s="3"/>
      <c r="G436" s="3"/>
      <c r="H436" s="3">
        <f>IF('Раздел 1'!W29&gt;='Раздел 2'!W26,0,1)</f>
        <v>0</v>
      </c>
    </row>
    <row r="437" spans="1:8" x14ac:dyDescent="0.2">
      <c r="A437" s="3">
        <f t="shared" si="6"/>
        <v>609515</v>
      </c>
      <c r="B437" s="3">
        <v>3</v>
      </c>
      <c r="C437" s="3">
        <v>6</v>
      </c>
      <c r="D437" s="3">
        <v>79</v>
      </c>
      <c r="E437" s="3" t="s">
        <v>42</v>
      </c>
      <c r="F437" s="3"/>
      <c r="G437" s="3"/>
      <c r="H437" s="3">
        <f>IF('Раздел 1'!X29&gt;='Раздел 2'!X26,0,1)</f>
        <v>0</v>
      </c>
    </row>
    <row r="438" spans="1:8" x14ac:dyDescent="0.2">
      <c r="A438" s="3">
        <f t="shared" si="6"/>
        <v>609515</v>
      </c>
      <c r="B438" s="3">
        <v>3</v>
      </c>
      <c r="C438" s="3">
        <v>6</v>
      </c>
      <c r="D438" s="3">
        <v>80</v>
      </c>
      <c r="E438" s="3" t="s">
        <v>43</v>
      </c>
      <c r="F438" s="3"/>
      <c r="G438" s="3"/>
      <c r="H438" s="3">
        <f>IF('Раздел 1'!Y29&gt;='Раздел 2'!Y26,0,1)</f>
        <v>0</v>
      </c>
    </row>
    <row r="439" spans="1:8" x14ac:dyDescent="0.2">
      <c r="A439" s="3">
        <f t="shared" si="6"/>
        <v>609515</v>
      </c>
      <c r="B439" s="3">
        <v>3</v>
      </c>
      <c r="C439" s="3">
        <v>6</v>
      </c>
      <c r="D439" s="3">
        <v>81</v>
      </c>
      <c r="E439" s="3" t="s">
        <v>44</v>
      </c>
      <c r="F439" s="3"/>
      <c r="G439" s="3"/>
      <c r="H439" s="3">
        <f>IF('Раздел 1'!Z29&gt;='Раздел 2'!Z26,0,1)</f>
        <v>0</v>
      </c>
    </row>
    <row r="440" spans="1:8" x14ac:dyDescent="0.2">
      <c r="A440" s="3">
        <f t="shared" si="6"/>
        <v>609515</v>
      </c>
      <c r="B440" s="3">
        <v>3</v>
      </c>
      <c r="C440" s="3">
        <v>6</v>
      </c>
      <c r="D440" s="3">
        <v>82</v>
      </c>
      <c r="E440" s="3" t="s">
        <v>45</v>
      </c>
      <c r="F440" s="3"/>
      <c r="G440" s="3"/>
      <c r="H440" s="3">
        <f>IF('Раздел 1'!AA29&gt;='Раздел 2'!AA26,0,1)</f>
        <v>0</v>
      </c>
    </row>
    <row r="441" spans="1:8" x14ac:dyDescent="0.2">
      <c r="A441" s="3">
        <f t="shared" si="6"/>
        <v>609515</v>
      </c>
      <c r="B441" s="3">
        <v>3</v>
      </c>
      <c r="C441" s="3">
        <v>6</v>
      </c>
      <c r="D441" s="3">
        <v>83</v>
      </c>
      <c r="E441" s="3" t="s">
        <v>46</v>
      </c>
      <c r="F441" s="3"/>
      <c r="G441" s="3"/>
      <c r="H441" s="3">
        <f>IF('Раздел 1'!AB29&gt;='Раздел 2'!AB26,0,1)</f>
        <v>0</v>
      </c>
    </row>
    <row r="442" spans="1:8" x14ac:dyDescent="0.2">
      <c r="A442" s="3">
        <f t="shared" si="6"/>
        <v>609515</v>
      </c>
      <c r="B442" s="15">
        <v>3</v>
      </c>
      <c r="C442" s="15">
        <v>6</v>
      </c>
      <c r="D442" s="15">
        <v>84</v>
      </c>
      <c r="E442" s="15" t="s">
        <v>47</v>
      </c>
      <c r="F442" s="15"/>
      <c r="G442" s="15"/>
      <c r="H442" s="15">
        <f>IF('Раздел 1'!AC29&gt;='Раздел 2'!AC26,0,1)</f>
        <v>0</v>
      </c>
    </row>
    <row r="449" spans="1:1" x14ac:dyDescent="0.2">
      <c r="A449" s="3" t="s">
        <v>405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19</vt:i4>
      </vt:variant>
    </vt:vector>
  </HeadingPairs>
  <TitlesOfParts>
    <vt:vector size="24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T_Check</vt:lpstr>
      <vt:lpstr>Verificationcheck</vt:lpstr>
      <vt:lpstr>Year</vt:lpstr>
      <vt:lpstr>'Раздел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2016-10-06T09:56:06Z</cp:lastPrinted>
  <dcterms:created xsi:type="dcterms:W3CDTF">2004-08-07T07:24:30Z</dcterms:created>
  <dcterms:modified xsi:type="dcterms:W3CDTF">2019-11-14T04:48:15Z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16.01.001.57.26.362</vt:lpwstr>
  </property>
</Properties>
</file>