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.omelik\Desktop\"/>
    </mc:Choice>
  </mc:AlternateContent>
  <bookViews>
    <workbookView xWindow="0" yWindow="0" windowWidth="28800" windowHeight="13635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Adr">Флак!$J$2:$M$7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Флак!$A$2:$H$442</definedName>
    <definedName name="Verificationcheck">Флак!$O$3:$P$4</definedName>
    <definedName name="Year">'Титульный лист'!$AM$18</definedName>
    <definedName name="_xlnm.Print_Titles" localSheetId="1">'Раздел 1'!$17:$20</definedName>
  </definedNames>
  <calcPr calcId="152511" fullCalcOnLoad="1"/>
</workbook>
</file>

<file path=xl/calcChain.xml><?xml version="1.0" encoding="utf-8"?>
<calcChain xmlns="http://schemas.openxmlformats.org/spreadsheetml/2006/main">
  <c r="H442" i="5" l="1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8" i="5" s="1"/>
  <c r="E358" i="5" s="1"/>
  <c r="H359" i="5"/>
  <c r="H353" i="5"/>
  <c r="H354" i="5"/>
  <c r="H355" i="5"/>
  <c r="H356" i="5"/>
  <c r="H357" i="5"/>
  <c r="H352" i="5"/>
  <c r="H347" i="5"/>
  <c r="H348" i="5"/>
  <c r="H349" i="5"/>
  <c r="H350" i="5"/>
  <c r="H346" i="5"/>
  <c r="H345" i="5" s="1"/>
  <c r="E345" i="5" s="1"/>
  <c r="H351" i="5"/>
  <c r="H339" i="5"/>
  <c r="H340" i="5"/>
  <c r="H341" i="5"/>
  <c r="H342" i="5"/>
  <c r="H343" i="5"/>
  <c r="H344" i="5"/>
  <c r="H338" i="5"/>
  <c r="H331" i="5"/>
  <c r="H332" i="5"/>
  <c r="H333" i="5"/>
  <c r="H334" i="5"/>
  <c r="H335" i="5"/>
  <c r="H336" i="5"/>
  <c r="H337" i="5"/>
  <c r="H330" i="5"/>
  <c r="H323" i="5"/>
  <c r="H324" i="5"/>
  <c r="H325" i="5"/>
  <c r="H326" i="5"/>
  <c r="H327" i="5"/>
  <c r="H328" i="5"/>
  <c r="H329" i="5"/>
  <c r="H317" i="5"/>
  <c r="H318" i="5"/>
  <c r="H319" i="5"/>
  <c r="H320" i="5"/>
  <c r="H321" i="5"/>
  <c r="H322" i="5"/>
  <c r="H316" i="5"/>
  <c r="H310" i="5"/>
  <c r="H311" i="5"/>
  <c r="H312" i="5"/>
  <c r="H313" i="5"/>
  <c r="H314" i="5"/>
  <c r="H315" i="5"/>
  <c r="H303" i="5"/>
  <c r="H304" i="5"/>
  <c r="H305" i="5"/>
  <c r="H306" i="5"/>
  <c r="H307" i="5"/>
  <c r="H308" i="5"/>
  <c r="H309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0" i="5"/>
  <c r="H161" i="5"/>
  <c r="H162" i="5"/>
  <c r="H163" i="5"/>
  <c r="H164" i="5"/>
  <c r="H152" i="5"/>
  <c r="H153" i="5"/>
  <c r="H154" i="5"/>
  <c r="H155" i="5"/>
  <c r="H156" i="5"/>
  <c r="H157" i="5"/>
  <c r="H158" i="5"/>
  <c r="H159" i="5"/>
  <c r="H151" i="5"/>
  <c r="H146" i="5"/>
  <c r="H147" i="5"/>
  <c r="H148" i="5"/>
  <c r="H149" i="5"/>
  <c r="H150" i="5"/>
  <c r="H138" i="5"/>
  <c r="H139" i="5"/>
  <c r="H140" i="5"/>
  <c r="H141" i="5"/>
  <c r="H142" i="5"/>
  <c r="H143" i="5"/>
  <c r="H144" i="5"/>
  <c r="H145" i="5"/>
  <c r="H137" i="5"/>
  <c r="H135" i="5"/>
  <c r="H134" i="5"/>
  <c r="H136" i="5"/>
  <c r="H124" i="5"/>
  <c r="H125" i="5"/>
  <c r="H126" i="5"/>
  <c r="H127" i="5"/>
  <c r="H128" i="5"/>
  <c r="H129" i="5"/>
  <c r="H130" i="5"/>
  <c r="H131" i="5"/>
  <c r="H132" i="5"/>
  <c r="H133" i="5"/>
  <c r="H123" i="5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" i="5"/>
  <c r="E12" i="5" s="1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M7" i="5"/>
  <c r="A7" i="5"/>
  <c r="M6" i="5"/>
  <c r="A6" i="5"/>
  <c r="M5" i="5"/>
  <c r="A5" i="5"/>
  <c r="O4" i="5"/>
  <c r="M4" i="5"/>
  <c r="A4" i="5"/>
  <c r="A3" i="5"/>
  <c r="H3" i="5" l="1"/>
  <c r="E3" i="5" s="1"/>
</calcChain>
</file>

<file path=xl/comments1.xml><?xml version="1.0" encoding="utf-8"?>
<comments xmlns="http://schemas.openxmlformats.org/spreadsheetml/2006/main">
  <authors>
    <author>Alexander</author>
  </authors>
  <commentList>
    <comment ref="S37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<sst xmlns="http://schemas.openxmlformats.org/spreadsheetml/2006/main" count="601" uniqueCount="560">
  <si>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</si>
  <si>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</si>
  <si>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</si>
  <si>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</si>
  <si>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</si>
  <si>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</si>
  <si>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</si>
  <si>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</si>
  <si>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</si>
  <si>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</si>
  <si>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</si>
  <si>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</si>
  <si>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</si>
  <si>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</si>
  <si>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</si>
  <si>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</si>
  <si>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</si>
  <si>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</si>
  <si>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</si>
  <si>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</si>
  <si>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</si>
  <si>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</si>
  <si>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</si>
  <si>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</si>
  <si>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</si>
  <si>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</si>
  <si>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</si>
  <si>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</si>
  <si>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</si>
  <si>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</si>
  <si>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</si>
  <si>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</si>
  <si>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</si>
  <si>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</si>
  <si>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</si>
  <si>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</si>
  <si>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</si>
  <si>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</si>
  <si>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</si>
  <si>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</si>
  <si>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</si>
  <si>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</si>
  <si>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</si>
  <si>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</si>
  <si>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</si>
  <si>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</si>
  <si>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</si>
  <si>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</si>
  <si>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</si>
  <si>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</si>
  <si>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</si>
  <si>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</si>
  <si>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</si>
  <si>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</si>
  <si>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</si>
  <si>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</si>
  <si>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</si>
  <si>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</si>
  <si>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</si>
  <si>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</si>
  <si>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</si>
  <si>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</si>
  <si>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</si>
  <si>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</si>
  <si>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</si>
  <si>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</si>
  <si>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</si>
  <si>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</si>
  <si>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</si>
  <si>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</si>
  <si>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</si>
  <si>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</si>
  <si>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</si>
  <si>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</si>
  <si>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</si>
  <si>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</si>
  <si>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</si>
  <si>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</si>
  <si>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</si>
  <si>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</si>
  <si>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2012 г.</t>
  </si>
  <si>
    <t>Число полных лет на 1 января 2020 г.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</si>
  <si>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</si>
  <si>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</si>
  <si>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</si>
  <si>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</si>
  <si>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</si>
  <si>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</si>
  <si>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</si>
  <si>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</si>
  <si>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</si>
  <si>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</si>
  <si>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</si>
  <si>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</si>
  <si>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</si>
  <si>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</si>
  <si>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</si>
  <si>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</si>
  <si>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</si>
  <si>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</si>
  <si>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</si>
  <si>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</si>
  <si>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</si>
  <si>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</si>
  <si>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</si>
  <si>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</si>
  <si>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</si>
  <si>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</si>
  <si>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</si>
  <si>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</si>
  <si>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</si>
  <si>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</si>
  <si>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</si>
  <si>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</si>
  <si>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</si>
  <si>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</si>
  <si>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</si>
  <si>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</si>
  <si>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</si>
  <si>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</si>
  <si>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</si>
  <si>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</si>
  <si>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</si>
  <si>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</si>
  <si>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</si>
  <si>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</si>
  <si>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</si>
  <si>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</si>
  <si>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</si>
  <si>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</si>
  <si>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</si>
  <si>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</si>
  <si>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</si>
  <si>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</si>
  <si>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</si>
  <si>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</si>
  <si>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</si>
  <si>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</si>
  <si>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</si>
  <si>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</si>
  <si>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</si>
  <si>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</si>
  <si>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</si>
  <si>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</si>
  <si>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</si>
  <si>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2011 г.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</si>
  <si>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</si>
  <si>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</si>
  <si>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</si>
  <si>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</si>
  <si>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</si>
  <si>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</si>
  <si>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</si>
  <si>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</si>
  <si>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</si>
  <si>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</si>
  <si>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</si>
  <si>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</si>
  <si>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</si>
  <si>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</si>
  <si>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</si>
  <si>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</si>
  <si>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</si>
  <si>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</si>
  <si>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</si>
  <si>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</si>
  <si>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</si>
  <si>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</si>
  <si>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</si>
  <si>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</si>
  <si>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</si>
  <si>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</si>
  <si>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</si>
  <si>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</si>
  <si>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</si>
  <si>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</si>
  <si>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</si>
  <si>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</si>
  <si>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</si>
  <si>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</si>
  <si>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</si>
  <si>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</si>
  <si>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</si>
  <si>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</si>
  <si>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</si>
  <si>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</si>
  <si>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</si>
  <si>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</si>
  <si>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</si>
  <si>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</si>
  <si>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</si>
  <si>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</si>
  <si>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</si>
  <si>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</si>
  <si>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</si>
  <si>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</si>
  <si>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</si>
  <si>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</si>
  <si>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</si>
  <si>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</si>
  <si>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</si>
  <si>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</si>
  <si>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</si>
  <si>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</si>
  <si>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</si>
  <si>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</si>
  <si>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</si>
  <si>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</si>
  <si>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</si>
  <si>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</si>
  <si>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</si>
  <si>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</si>
  <si>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</si>
  <si>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</si>
  <si>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</si>
  <si>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</si>
  <si>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</si>
  <si>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</si>
  <si>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</si>
  <si>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</si>
  <si>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</si>
  <si>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</si>
  <si>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</si>
  <si>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</si>
  <si>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</si>
  <si>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</si>
  <si>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</si>
  <si>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</si>
  <si>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</si>
  <si>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</si>
  <si>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</si>
  <si>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</si>
  <si>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</si>
  <si>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</si>
  <si>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</si>
  <si>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</si>
  <si>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</si>
  <si>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</si>
  <si>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</si>
  <si>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</si>
  <si>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</si>
  <si>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</si>
  <si>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</si>
  <si>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</si>
  <si>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</si>
  <si>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</si>
  <si>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</si>
  <si>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</si>
  <si>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</si>
  <si>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</si>
  <si>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</si>
  <si>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</si>
  <si>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</si>
  <si>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</si>
  <si>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</si>
  <si>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</si>
  <si>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</si>
  <si>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</si>
  <si>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</si>
  <si>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</si>
  <si>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</si>
  <si>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</si>
  <si>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</si>
  <si>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</si>
  <si>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</si>
  <si>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</si>
  <si>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</si>
  <si>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</si>
  <si>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</si>
  <si>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</si>
  <si>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</si>
  <si>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</si>
  <si>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</si>
  <si>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</si>
  <si>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</si>
  <si>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</si>
  <si>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</si>
  <si>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</si>
  <si>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</si>
  <si>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</si>
  <si>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</si>
  <si>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</si>
  <si>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</si>
  <si>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</si>
  <si>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</si>
  <si>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</si>
  <si>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</si>
  <si>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</si>
  <si>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</si>
  <si>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</si>
  <si>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</si>
  <si>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</si>
  <si>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</si>
  <si>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</si>
  <si>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</si>
  <si>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</si>
  <si>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</si>
  <si>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</si>
  <si>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</si>
  <si>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</si>
  <si>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</si>
  <si>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</si>
  <si>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</si>
  <si>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</si>
  <si>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</si>
  <si>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</si>
  <si>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</si>
  <si>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</si>
  <si>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</si>
  <si>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</si>
  <si>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</si>
  <si>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</si>
  <si>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</si>
  <si>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</si>
  <si>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</si>
  <si>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</si>
  <si>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</si>
  <si>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</si>
  <si>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</si>
  <si>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</si>
  <si>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</si>
  <si>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</si>
  <si>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</si>
  <si>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</si>
  <si>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</si>
  <si>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</si>
  <si>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</si>
  <si>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</si>
  <si>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</si>
  <si>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</si>
  <si>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</si>
  <si>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</si>
  <si>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</si>
  <si>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</si>
  <si>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</si>
  <si>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</si>
  <si>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</si>
  <si>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</si>
  <si>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</si>
  <si>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</si>
  <si>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</si>
  <si>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</si>
  <si>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</si>
  <si>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</si>
  <si>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</si>
  <si>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</si>
  <si>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</si>
  <si>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</si>
  <si>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</si>
  <si>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</si>
  <si>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</si>
  <si>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</si>
  <si>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</si>
  <si>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</si>
  <si>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</si>
  <si>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</si>
  <si>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</si>
  <si>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</si>
  <si>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</si>
  <si>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</si>
  <si>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</si>
  <si>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</si>
  <si>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</si>
  <si>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</si>
  <si>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</si>
  <si>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</si>
  <si>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</si>
  <si>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</si>
  <si>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</si>
  <si>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</si>
  <si>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</si>
  <si>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</si>
  <si>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</si>
  <si>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</si>
  <si>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</si>
  <si>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</si>
  <si>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</si>
  <si>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</si>
  <si>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</si>
  <si>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</si>
  <si>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</si>
  <si>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</si>
  <si>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</si>
  <si>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</si>
  <si>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</si>
  <si>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</si>
  <si>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</si>
  <si>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</si>
  <si>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</si>
  <si>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</si>
  <si>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</si>
  <si>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</si>
  <si>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</si>
  <si>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</si>
  <si>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</si>
  <si>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</si>
  <si>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</si>
  <si>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</si>
  <si>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</si>
  <si>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</si>
  <si>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</si>
  <si>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</si>
  <si>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</si>
  <si>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</si>
  <si>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</si>
  <si>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</si>
  <si>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</si>
  <si>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</si>
  <si>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</si>
  <si>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</si>
  <si>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</si>
  <si>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</si>
  <si>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</si>
  <si>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</si>
  <si>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</si>
  <si>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</si>
  <si>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</si>
  <si>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</si>
  <si>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</si>
  <si>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</si>
  <si>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</si>
  <si>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</si>
  <si>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</si>
  <si>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</si>
  <si>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</si>
  <si>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</si>
  <si>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</si>
  <si>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</si>
  <si>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</si>
  <si>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</si>
  <si>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</si>
  <si>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</si>
  <si>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</si>
  <si>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</si>
  <si>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</si>
  <si>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</si>
  <si>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</si>
  <si>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</si>
  <si>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</si>
  <si>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</si>
  <si>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</si>
  <si>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</si>
  <si>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</si>
  <si>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</si>
  <si>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</si>
  <si>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</si>
  <si>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</si>
  <si>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</si>
  <si>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</si>
  <si>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</si>
  <si>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</si>
  <si>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</si>
  <si>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</si>
  <si>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</si>
  <si>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</si>
  <si>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</si>
  <si>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</si>
  <si>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</si>
  <si>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</si>
  <si>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</si>
  <si>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</si>
  <si>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</si>
  <si>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</si>
  <si>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</si>
  <si>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</si>
  <si>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</si>
  <si>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</si>
  <si>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</si>
  <si>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</si>
  <si>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</si>
  <si>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</si>
  <si>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</si>
  <si>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</si>
  <si>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</si>
  <si>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</si>
  <si>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</si>
  <si>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</si>
  <si>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</si>
  <si>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</si>
  <si>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</si>
  <si>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</si>
  <si>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</si>
  <si>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</si>
  <si>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</si>
  <si>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</si>
  <si>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</si>
  <si>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</si>
  <si>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</si>
  <si>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</si>
  <si>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</si>
  <si>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</si>
  <si>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</si>
  <si>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</si>
  <si>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</si>
  <si>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</si>
  <si>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</si>
  <si>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</si>
  <si>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</si>
  <si>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</si>
  <si>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</si>
  <si>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</si>
  <si>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</si>
  <si>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</si>
  <si>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</si>
  <si>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</si>
  <si>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</si>
  <si>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</si>
  <si>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</si>
  <si>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</si>
  <si>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</si>
  <si>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</si>
  <si>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</si>
  <si>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</si>
  <si>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16 лет</t>
  </si>
  <si>
    <t>17 лет</t>
  </si>
  <si>
    <t>18 лет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</si>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</sst>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000000"/>
    <numFmt numFmtId="178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7" xfId="0" applyFont="1" applyBorder="1"/>
    <xf numFmtId="0" fontId="3" fillId="4" borderId="0" xfId="0" applyFont="1" applyFill="1" applyBorder="1"/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9" workbookViewId="0">
      <selection activeCell="AU18" sqref="AU18:AW18"/>
    </sheetView>
  </sheetViews>
  <sheetFormatPr defaultColWidth="9.140625" defaultRowHeight="12.75" x14ac:dyDescent="0.2"/>
  <cols>
    <col min="1" max="87" width="1.7109375" style="3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9"/>
      <c r="B9" s="9"/>
      <c r="C9" s="9"/>
      <c r="D9" s="9"/>
      <c r="E9" s="9"/>
      <c r="F9" s="9"/>
      <c r="G9" s="10"/>
      <c r="H9" s="83" t="s">
        <v>519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 x14ac:dyDescent="0.25"/>
    <row r="11" spans="1:87" ht="20.100000000000001" customHeight="1" thickBot="1" x14ac:dyDescent="0.25">
      <c r="A11" s="9"/>
      <c r="B11" s="9"/>
      <c r="C11" s="9"/>
      <c r="D11" s="9"/>
      <c r="E11" s="9"/>
      <c r="F11" s="9"/>
      <c r="G11" s="11"/>
      <c r="H11" s="53" t="s">
        <v>508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 x14ac:dyDescent="0.25"/>
    <row r="13" spans="1:87" ht="39.950000000000003" customHeight="1" thickBot="1" x14ac:dyDescent="0.25">
      <c r="E13" s="86" t="s">
        <v>520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8"/>
    </row>
    <row r="14" spans="1:87" ht="14.1" customHeight="1" thickBot="1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 x14ac:dyDescent="0.25">
      <c r="E15" s="19"/>
      <c r="F15" s="19"/>
      <c r="G15" s="19"/>
      <c r="H15" s="19"/>
      <c r="I15" s="19"/>
      <c r="J15" s="19"/>
      <c r="K15" s="53" t="s">
        <v>521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spans="1:87" ht="12" customHeight="1" thickBot="1" x14ac:dyDescent="0.25"/>
    <row r="17" spans="1:83" ht="30" customHeight="1" x14ac:dyDescent="0.2">
      <c r="K17" s="89" t="s">
        <v>527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:83" ht="15" customHeight="1" thickBot="1" x14ac:dyDescent="0.25">
      <c r="K18" s="47" t="s">
        <v>529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>
        <v>2020</v>
      </c>
      <c r="AV18" s="49"/>
      <c r="AW18" s="49"/>
      <c r="AX18" s="50" t="s">
        <v>528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1:83" ht="15" customHeight="1" x14ac:dyDescent="0.2">
      <c r="AU19" s="28"/>
      <c r="AV19" s="28"/>
      <c r="AW19" s="28"/>
    </row>
    <row r="20" spans="1:83" ht="13.5" thickBot="1" x14ac:dyDescent="0.25">
      <c r="L20" s="4"/>
    </row>
    <row r="21" spans="1:83" ht="15.75" thickBot="1" x14ac:dyDescent="0.3">
      <c r="A21" s="53" t="s">
        <v>522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53" t="s">
        <v>523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2"/>
      <c r="BK21" s="12"/>
      <c r="BP21" s="77" t="s">
        <v>547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13"/>
      <c r="CD21" s="13"/>
      <c r="CE21" s="13"/>
    </row>
    <row r="22" spans="1:83" ht="30" customHeight="1" x14ac:dyDescent="0.25">
      <c r="A22" s="69" t="s">
        <v>526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2" t="s">
        <v>511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101" t="s">
        <v>0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</row>
    <row r="23" spans="1:83" ht="15" customHeight="1" x14ac:dyDescent="0.25">
      <c r="A23" s="69" t="s">
        <v>552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</row>
    <row r="24" spans="1:83" ht="30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ht="15" customHeight="1" thickBot="1" x14ac:dyDescent="0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80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"/>
      <c r="BK25" s="9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</row>
    <row r="26" spans="1:83" ht="15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53" t="s">
        <v>524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83" ht="12.9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 x14ac:dyDescent="0.2">
      <c r="A29" s="100" t="s">
        <v>509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3" ht="15.95" customHeight="1" thickBot="1" x14ac:dyDescent="0.25">
      <c r="A30" s="95" t="s">
        <v>510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3" ht="15.95" customHeight="1" thickBot="1" x14ac:dyDescent="0.25">
      <c r="A31" s="56" t="s">
        <v>516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517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525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 x14ac:dyDescent="0.25">
      <c r="A37" s="52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>
        <v>2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>
        <v>3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>
        <v>4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</row>
    <row r="38" spans="1:83" ht="13.5" thickBot="1" x14ac:dyDescent="0.25">
      <c r="A38" s="63">
        <v>609515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7">
    <mergeCell ref="A26:AT26"/>
    <mergeCell ref="A23:AT23"/>
    <mergeCell ref="A30:W30"/>
    <mergeCell ref="X29:CE29"/>
    <mergeCell ref="X30:CE30"/>
    <mergeCell ref="A29:W29"/>
    <mergeCell ref="BM22:CE25"/>
    <mergeCell ref="A24:AT24"/>
    <mergeCell ref="AU25:BI25"/>
    <mergeCell ref="H9:BX9"/>
    <mergeCell ref="E13:CA13"/>
    <mergeCell ref="K15:BU15"/>
    <mergeCell ref="K17:BU17"/>
    <mergeCell ref="A25:AT25"/>
    <mergeCell ref="H11:BX11"/>
    <mergeCell ref="A22:AT22"/>
    <mergeCell ref="AU22:BI22"/>
    <mergeCell ref="A21:AT21"/>
    <mergeCell ref="AU21:BI21"/>
    <mergeCell ref="BP21:CB21"/>
    <mergeCell ref="A38:T38"/>
    <mergeCell ref="U38:AO38"/>
    <mergeCell ref="AP38:BJ38"/>
    <mergeCell ref="BK38:CE38"/>
    <mergeCell ref="A37:T37"/>
    <mergeCell ref="U37:AO37"/>
    <mergeCell ref="AP37:BJ37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phoneticPr fontId="2" type="noConversion"/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57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7" t="s">
        <v>554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 x14ac:dyDescent="0.2">
      <c r="A16" s="106" t="s">
        <v>512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 x14ac:dyDescent="0.2">
      <c r="A17" s="108" t="s">
        <v>496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534</v>
      </c>
      <c r="P17" s="109" t="s">
        <v>81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1</v>
      </c>
      <c r="AC17" s="108" t="s">
        <v>11</v>
      </c>
    </row>
    <row r="18" spans="1:29" ht="24.95" customHeight="1" x14ac:dyDescent="0.2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487</v>
      </c>
      <c r="Q18" s="1" t="s">
        <v>488</v>
      </c>
      <c r="R18" s="1" t="s">
        <v>489</v>
      </c>
      <c r="S18" s="1" t="s">
        <v>490</v>
      </c>
      <c r="T18" s="1" t="s">
        <v>491</v>
      </c>
      <c r="U18" s="1" t="s">
        <v>492</v>
      </c>
      <c r="V18" s="1" t="s">
        <v>493</v>
      </c>
      <c r="W18" s="1" t="s">
        <v>494</v>
      </c>
      <c r="X18" s="1" t="s">
        <v>495</v>
      </c>
      <c r="Y18" s="1" t="s">
        <v>513</v>
      </c>
      <c r="Z18" s="1" t="s">
        <v>514</v>
      </c>
      <c r="AA18" s="1" t="s">
        <v>515</v>
      </c>
      <c r="AB18" s="108"/>
      <c r="AC18" s="108"/>
    </row>
    <row r="19" spans="1:29" ht="24.95" customHeight="1" x14ac:dyDescent="0.2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80</v>
      </c>
      <c r="Q19" s="1" t="s">
        <v>145</v>
      </c>
      <c r="R19" s="1" t="s">
        <v>186</v>
      </c>
      <c r="S19" s="1" t="s">
        <v>395</v>
      </c>
      <c r="T19" s="1" t="s">
        <v>23</v>
      </c>
      <c r="U19" s="1" t="s">
        <v>22</v>
      </c>
      <c r="V19" s="1" t="s">
        <v>21</v>
      </c>
      <c r="W19" s="1" t="s">
        <v>20</v>
      </c>
      <c r="X19" s="1" t="s">
        <v>553</v>
      </c>
      <c r="Y19" s="1" t="s">
        <v>550</v>
      </c>
      <c r="Z19" s="1" t="s">
        <v>548</v>
      </c>
      <c r="AA19" s="1" t="s">
        <v>518</v>
      </c>
      <c r="AB19" s="108"/>
      <c r="AC19" s="108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 x14ac:dyDescent="0.25">
      <c r="A21" s="7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95" customHeight="1" x14ac:dyDescent="0.25">
      <c r="A22" s="18" t="s">
        <v>532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 x14ac:dyDescent="0.25">
      <c r="A23" s="7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 x14ac:dyDescent="0.25">
      <c r="A24" s="7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 x14ac:dyDescent="0.25">
      <c r="A25" s="5" t="s">
        <v>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95" customHeight="1" x14ac:dyDescent="0.25">
      <c r="A26" s="7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950000000000003" customHeight="1" x14ac:dyDescent="0.25">
      <c r="A27" s="7" t="s">
        <v>543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95" customHeight="1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 x14ac:dyDescent="0.25">
      <c r="A29" s="7" t="s">
        <v>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95" customHeight="1" x14ac:dyDescent="0.25">
      <c r="A30" s="7" t="s">
        <v>497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950000000000003" customHeight="1" x14ac:dyDescent="0.25">
      <c r="A31" s="7" t="s">
        <v>544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95" customHeight="1" x14ac:dyDescent="0.25">
      <c r="A32" s="7" t="s">
        <v>500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 x14ac:dyDescent="0.25">
      <c r="A33" s="7" t="s">
        <v>545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95" customHeight="1" x14ac:dyDescent="0.25">
      <c r="A34" s="7" t="s">
        <v>497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 x14ac:dyDescent="0.25">
      <c r="A35" s="7" t="s">
        <v>13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95" customHeight="1" x14ac:dyDescent="0.25">
      <c r="A36" s="18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95" customHeight="1" x14ac:dyDescent="0.25">
      <c r="A37" s="18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 x14ac:dyDescent="0.25">
      <c r="A38" s="18" t="s">
        <v>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95" customHeight="1" x14ac:dyDescent="0.25">
      <c r="A39" s="18" t="s">
        <v>498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95" customHeight="1" x14ac:dyDescent="0.25">
      <c r="A40" s="18" t="s">
        <v>499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95" customHeight="1" x14ac:dyDescent="0.25">
      <c r="A41" s="18" t="s">
        <v>500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 x14ac:dyDescent="0.25">
      <c r="A42" s="18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95" customHeight="1" x14ac:dyDescent="0.25">
      <c r="A43" s="18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 x14ac:dyDescent="0.25">
      <c r="A44" s="18" t="s">
        <v>533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95" customHeight="1" x14ac:dyDescent="0.25">
      <c r="A45" s="18" t="s">
        <v>498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95" customHeight="1" x14ac:dyDescent="0.25">
      <c r="A46" s="18" t="s">
        <v>499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95" customHeight="1" x14ac:dyDescent="0.25">
      <c r="A47" s="18" t="s">
        <v>500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 x14ac:dyDescent="0.25">
      <c r="A48" s="18" t="s">
        <v>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95" customHeight="1" x14ac:dyDescent="0.25">
      <c r="A49" s="18" t="s">
        <v>501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 x14ac:dyDescent="0.25">
      <c r="A50" s="18" t="s">
        <v>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95" customHeight="1" x14ac:dyDescent="0.25">
      <c r="A51" s="18" t="s">
        <v>498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95" customHeight="1" x14ac:dyDescent="0.25">
      <c r="A52" s="18" t="s">
        <v>499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95" customHeight="1" x14ac:dyDescent="0.25">
      <c r="A53" s="18" t="s">
        <v>500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950000000000003" customHeight="1" x14ac:dyDescent="0.25">
      <c r="A54" s="18" t="s">
        <v>502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30.75" customHeight="1" x14ac:dyDescent="0.2">
      <c r="A55" s="33" t="s">
        <v>546</v>
      </c>
    </row>
    <row r="56" spans="1:29" ht="20.100000000000001" customHeight="1" x14ac:dyDescent="0.2">
      <c r="A56" s="102" t="s">
        <v>555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20.100000000000001" customHeight="1" x14ac:dyDescent="0.2">
      <c r="A57" s="104" t="s">
        <v>556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C38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7" t="s">
        <v>549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 x14ac:dyDescent="0.2">
      <c r="A16" s="106" t="s">
        <v>512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 x14ac:dyDescent="0.2">
      <c r="A17" s="108" t="s">
        <v>496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534</v>
      </c>
      <c r="P17" s="109" t="s">
        <v>81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10</v>
      </c>
      <c r="AC17" s="108" t="s">
        <v>11</v>
      </c>
    </row>
    <row r="18" spans="1:29" ht="24.95" customHeight="1" x14ac:dyDescent="0.2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487</v>
      </c>
      <c r="Q18" s="1" t="s">
        <v>488</v>
      </c>
      <c r="R18" s="1" t="s">
        <v>489</v>
      </c>
      <c r="S18" s="1" t="s">
        <v>490</v>
      </c>
      <c r="T18" s="1" t="s">
        <v>491</v>
      </c>
      <c r="U18" s="1" t="s">
        <v>492</v>
      </c>
      <c r="V18" s="1" t="s">
        <v>493</v>
      </c>
      <c r="W18" s="1" t="s">
        <v>494</v>
      </c>
      <c r="X18" s="1" t="s">
        <v>495</v>
      </c>
      <c r="Y18" s="1" t="s">
        <v>513</v>
      </c>
      <c r="Z18" s="1" t="s">
        <v>514</v>
      </c>
      <c r="AA18" s="1" t="s">
        <v>515</v>
      </c>
      <c r="AB18" s="108"/>
      <c r="AC18" s="108"/>
    </row>
    <row r="19" spans="1:29" ht="24.95" customHeight="1" x14ac:dyDescent="0.2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80</v>
      </c>
      <c r="Q19" s="1" t="s">
        <v>145</v>
      </c>
      <c r="R19" s="1" t="s">
        <v>186</v>
      </c>
      <c r="S19" s="1" t="s">
        <v>395</v>
      </c>
      <c r="T19" s="1" t="s">
        <v>23</v>
      </c>
      <c r="U19" s="1" t="s">
        <v>22</v>
      </c>
      <c r="V19" s="1" t="s">
        <v>21</v>
      </c>
      <c r="W19" s="1" t="s">
        <v>20</v>
      </c>
      <c r="X19" s="1" t="s">
        <v>553</v>
      </c>
      <c r="Y19" s="1" t="s">
        <v>550</v>
      </c>
      <c r="Z19" s="1" t="s">
        <v>548</v>
      </c>
      <c r="AA19" s="1" t="s">
        <v>518</v>
      </c>
      <c r="AB19" s="108"/>
      <c r="AC19" s="108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 x14ac:dyDescent="0.25">
      <c r="A21" s="7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95" customHeight="1" x14ac:dyDescent="0.25">
      <c r="A22" s="18" t="s">
        <v>551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38.25" x14ac:dyDescent="0.25">
      <c r="A23" s="7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95" customHeight="1" x14ac:dyDescent="0.25">
      <c r="A24" s="7" t="s">
        <v>551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51" x14ac:dyDescent="0.25">
      <c r="A25" s="7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95" customHeight="1" x14ac:dyDescent="0.25">
      <c r="A26" s="7" t="s">
        <v>551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8" spans="1:29" x14ac:dyDescent="0.2">
      <c r="A28" s="8" t="s">
        <v>558</v>
      </c>
    </row>
    <row r="29" spans="1:29" x14ac:dyDescent="0.2">
      <c r="A29" s="8" t="s">
        <v>559</v>
      </c>
    </row>
    <row r="30" spans="1:29" x14ac:dyDescent="0.2">
      <c r="A30" s="8" t="s">
        <v>557</v>
      </c>
    </row>
    <row r="33" spans="1:23" s="3" customFormat="1" ht="39.950000000000003" customHeight="1" x14ac:dyDescent="0.2">
      <c r="A33" s="29" t="s">
        <v>530</v>
      </c>
    </row>
    <row r="34" spans="1:23" s="3" customFormat="1" ht="15.75" x14ac:dyDescent="0.25">
      <c r="A34" s="32" t="s">
        <v>531</v>
      </c>
      <c r="O34" s="113"/>
      <c r="P34" s="113"/>
      <c r="Q34" s="113"/>
      <c r="S34" s="113"/>
      <c r="T34" s="113"/>
      <c r="U34" s="113"/>
      <c r="W34" s="15"/>
    </row>
    <row r="35" spans="1:23" s="3" customFormat="1" x14ac:dyDescent="0.2">
      <c r="A35" s="4"/>
      <c r="O35" s="112" t="s">
        <v>505</v>
      </c>
      <c r="P35" s="112"/>
      <c r="Q35" s="112"/>
      <c r="S35" s="112" t="s">
        <v>503</v>
      </c>
      <c r="T35" s="112"/>
      <c r="U35" s="112"/>
      <c r="W35" s="30" t="s">
        <v>504</v>
      </c>
    </row>
    <row r="36" spans="1:23" s="3" customFormat="1" x14ac:dyDescent="0.2">
      <c r="A36" s="4"/>
    </row>
    <row r="37" spans="1:23" s="3" customFormat="1" ht="15.75" x14ac:dyDescent="0.25">
      <c r="A37" s="4"/>
      <c r="O37" s="113"/>
      <c r="P37" s="113"/>
      <c r="Q37" s="113"/>
      <c r="S37" s="114"/>
      <c r="T37" s="114"/>
      <c r="U37" s="114"/>
    </row>
    <row r="38" spans="1:23" s="3" customFormat="1" x14ac:dyDescent="0.2">
      <c r="A38" s="4"/>
      <c r="O38" s="112" t="s">
        <v>506</v>
      </c>
      <c r="P38" s="112"/>
      <c r="Q38" s="112"/>
      <c r="S38" s="112" t="s">
        <v>507</v>
      </c>
      <c r="T38" s="112"/>
      <c r="U38" s="112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49"/>
  <sheetViews>
    <sheetView workbookViewId="0">
      <selection activeCell="E4" sqref="E4"/>
    </sheetView>
  </sheetViews>
  <sheetFormatPr defaultRowHeight="12.75" x14ac:dyDescent="0.2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 x14ac:dyDescent="0.2">
      <c r="A1" s="43" t="s">
        <v>25</v>
      </c>
      <c r="B1" s="44"/>
      <c r="C1" s="44"/>
      <c r="D1" s="43"/>
      <c r="E1" s="44"/>
      <c r="F1" s="44"/>
      <c r="G1" s="44"/>
      <c r="H1" s="44"/>
      <c r="J1" s="34" t="s">
        <v>26</v>
      </c>
      <c r="K1" s="34"/>
      <c r="L1" s="35"/>
      <c r="M1" s="35"/>
      <c r="O1" s="34" t="s">
        <v>27</v>
      </c>
      <c r="P1" s="35"/>
    </row>
    <row r="2" spans="1:16" x14ac:dyDescent="0.2">
      <c r="A2" s="40" t="s">
        <v>28</v>
      </c>
      <c r="B2" s="40" t="s">
        <v>29</v>
      </c>
      <c r="C2" s="40" t="s">
        <v>30</v>
      </c>
      <c r="D2" s="40" t="s">
        <v>31</v>
      </c>
      <c r="E2" s="40" t="s">
        <v>32</v>
      </c>
      <c r="F2" s="40" t="s">
        <v>33</v>
      </c>
      <c r="G2" s="40" t="s">
        <v>34</v>
      </c>
      <c r="H2" s="40" t="s">
        <v>35</v>
      </c>
      <c r="J2" s="40" t="s">
        <v>36</v>
      </c>
      <c r="K2" s="40" t="s">
        <v>37</v>
      </c>
      <c r="L2" s="40" t="s">
        <v>32</v>
      </c>
      <c r="M2" s="40" t="s">
        <v>38</v>
      </c>
      <c r="O2" s="36" t="s">
        <v>39</v>
      </c>
      <c r="P2" s="36" t="s">
        <v>40</v>
      </c>
    </row>
    <row r="3" spans="1:16" x14ac:dyDescent="0.2">
      <c r="A3" s="41">
        <f t="shared" ref="A3:A66" si="0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7</v>
      </c>
      <c r="F3" s="41"/>
      <c r="G3" s="41"/>
      <c r="H3" s="42">
        <f>SUM(H4:H11,H12,H345,H358)</f>
        <v>7</v>
      </c>
      <c r="J3" s="3" t="s">
        <v>41</v>
      </c>
      <c r="K3" s="3">
        <v>1</v>
      </c>
      <c r="L3" s="3" t="s">
        <v>42</v>
      </c>
      <c r="M3" s="3" t="s">
        <v>547</v>
      </c>
    </row>
    <row r="4" spans="1:16" x14ac:dyDescent="0.2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43</v>
      </c>
      <c r="F4" s="3"/>
      <c r="G4" s="3"/>
      <c r="H4" s="3">
        <f>IF(LEN(P_1)&lt;&gt;0,0,1)</f>
        <v>1</v>
      </c>
      <c r="J4" s="3" t="s">
        <v>44</v>
      </c>
      <c r="K4" s="3">
        <v>2</v>
      </c>
      <c r="L4" s="3" t="s">
        <v>45</v>
      </c>
      <c r="M4" s="3" t="str">
        <f>IF(P_1=0,"Нет данных",P_1)</f>
        <v>Нет данных</v>
      </c>
      <c r="O4" s="37">
        <f ca="1">TODAY()</f>
        <v>44124</v>
      </c>
      <c r="P4">
        <v>0</v>
      </c>
    </row>
    <row r="5" spans="1:16" x14ac:dyDescent="0.2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46</v>
      </c>
      <c r="F5" s="3"/>
      <c r="G5" s="3"/>
      <c r="H5" s="3">
        <f>IF(LEN(P_2)&lt;&gt;0,0,1)</f>
        <v>1</v>
      </c>
      <c r="J5" s="3" t="s">
        <v>47</v>
      </c>
      <c r="K5" s="3">
        <v>3</v>
      </c>
      <c r="L5" s="3" t="s">
        <v>48</v>
      </c>
      <c r="M5" s="3" t="str">
        <f>IF(P_2=0,"Нет данных",P_2)</f>
        <v>Нет данных</v>
      </c>
    </row>
    <row r="6" spans="1:16" x14ac:dyDescent="0.2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49</v>
      </c>
      <c r="F6" s="3"/>
      <c r="G6" s="3"/>
      <c r="H6" s="3">
        <f>IF(LEN(P_3)&lt;&gt;0,0,1)</f>
        <v>0</v>
      </c>
      <c r="J6" s="3" t="s">
        <v>50</v>
      </c>
      <c r="K6" s="3">
        <v>4</v>
      </c>
      <c r="L6" s="3" t="s">
        <v>51</v>
      </c>
      <c r="M6" s="3" t="str">
        <f>TEXT(P_3,"0000000")</f>
        <v>0609515</v>
      </c>
    </row>
    <row r="7" spans="1:16" x14ac:dyDescent="0.2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52</v>
      </c>
      <c r="F7" s="3"/>
      <c r="G7" s="3"/>
      <c r="H7" s="3">
        <f>IF(LEN(P_4)&lt;&gt;0,0,1)</f>
        <v>1</v>
      </c>
      <c r="J7" s="3" t="s">
        <v>53</v>
      </c>
      <c r="K7" s="3">
        <v>5</v>
      </c>
      <c r="L7" s="3" t="s">
        <v>54</v>
      </c>
      <c r="M7" s="3" t="str">
        <f>IF(P_4=0,"Нет данных",P_4)</f>
        <v>Нет данных</v>
      </c>
    </row>
    <row r="8" spans="1:16" x14ac:dyDescent="0.2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55</v>
      </c>
      <c r="F8" s="3"/>
      <c r="G8" s="3"/>
      <c r="H8" s="3">
        <f>IF(LEN(R_1)&lt;&gt;0,0,1)</f>
        <v>1</v>
      </c>
      <c r="J8" s="38" t="s">
        <v>56</v>
      </c>
      <c r="K8" s="39"/>
      <c r="L8" s="39"/>
      <c r="M8" s="39"/>
    </row>
    <row r="9" spans="1:16" x14ac:dyDescent="0.2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57</v>
      </c>
      <c r="F9" s="3"/>
      <c r="G9" s="3"/>
      <c r="H9" s="3">
        <f>IF(LEN(R_2)&lt;&gt;0,0,1)</f>
        <v>1</v>
      </c>
    </row>
    <row r="10" spans="1:16" x14ac:dyDescent="0.2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58</v>
      </c>
      <c r="F10" s="3"/>
      <c r="G10" s="3"/>
      <c r="H10" s="3">
        <f>IF(LEN(R_3)&lt;&gt;0,0,1)</f>
        <v>1</v>
      </c>
    </row>
    <row r="11" spans="1:16" x14ac:dyDescent="0.2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59</v>
      </c>
      <c r="F11" s="3"/>
      <c r="G11" s="3"/>
      <c r="H11" s="3">
        <f>IF(LEN(R_4)&lt;&gt;0,0,1)</f>
        <v>1</v>
      </c>
    </row>
    <row r="12" spans="1:16" x14ac:dyDescent="0.2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16" x14ac:dyDescent="0.2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130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16" x14ac:dyDescent="0.2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131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16" x14ac:dyDescent="0.2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132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16" x14ac:dyDescent="0.2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133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15" x14ac:dyDescent="0.2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134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15" x14ac:dyDescent="0.2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135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15" x14ac:dyDescent="0.2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136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x14ac:dyDescent="0.2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137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15" x14ac:dyDescent="0.2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138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15" x14ac:dyDescent="0.2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139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15" x14ac:dyDescent="0.2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140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15" x14ac:dyDescent="0.2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141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15" x14ac:dyDescent="0.2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142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15" x14ac:dyDescent="0.2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143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15" x14ac:dyDescent="0.2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144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15" x14ac:dyDescent="0.2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146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15" x14ac:dyDescent="0.2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147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15" x14ac:dyDescent="0.2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148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15" x14ac:dyDescent="0.2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149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15" x14ac:dyDescent="0.2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150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x14ac:dyDescent="0.2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151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x14ac:dyDescent="0.2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152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x14ac:dyDescent="0.2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153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x14ac:dyDescent="0.2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154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x14ac:dyDescent="0.2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155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x14ac:dyDescent="0.2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156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x14ac:dyDescent="0.2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157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x14ac:dyDescent="0.2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158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x14ac:dyDescent="0.2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159</v>
      </c>
      <c r="F41" s="3"/>
      <c r="G41" s="3"/>
      <c r="H41" s="3">
        <f>IF('Раздел 1'!AB21=SUM('Раздел 1'!P21:AA21),0,1)</f>
        <v>0</v>
      </c>
    </row>
    <row r="42" spans="1:8" x14ac:dyDescent="0.2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160</v>
      </c>
      <c r="F42" s="3"/>
      <c r="G42" s="3"/>
      <c r="H42" s="3">
        <f>IF('Раздел 1'!AB22=SUM('Раздел 1'!P22:AA22),0,1)</f>
        <v>0</v>
      </c>
    </row>
    <row r="43" spans="1:8" x14ac:dyDescent="0.2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161</v>
      </c>
      <c r="F43" s="3"/>
      <c r="G43" s="3"/>
      <c r="H43" s="3">
        <f>IF('Раздел 1'!AB23=SUM('Раздел 1'!P23:AA23),0,1)</f>
        <v>0</v>
      </c>
    </row>
    <row r="44" spans="1:8" x14ac:dyDescent="0.2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162</v>
      </c>
      <c r="F44" s="3"/>
      <c r="G44" s="3"/>
      <c r="H44" s="3">
        <f>IF('Раздел 1'!AB24=SUM('Раздел 1'!P24:AA24),0,1)</f>
        <v>0</v>
      </c>
    </row>
    <row r="45" spans="1:8" x14ac:dyDescent="0.2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163</v>
      </c>
      <c r="F45" s="3"/>
      <c r="G45" s="3"/>
      <c r="H45" s="3">
        <f>IF('Раздел 1'!AB25=SUM('Раздел 1'!P25:AA25),0,1)</f>
        <v>0</v>
      </c>
    </row>
    <row r="46" spans="1:8" x14ac:dyDescent="0.2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164</v>
      </c>
      <c r="F46" s="3"/>
      <c r="G46" s="3"/>
      <c r="H46" s="3">
        <f>IF('Раздел 1'!AB26=SUM('Раздел 1'!P26:AA26),0,1)</f>
        <v>0</v>
      </c>
    </row>
    <row r="47" spans="1:8" x14ac:dyDescent="0.2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165</v>
      </c>
      <c r="F47" s="3"/>
      <c r="G47" s="3"/>
      <c r="H47" s="3">
        <f>IF('Раздел 1'!AB27=SUM('Раздел 1'!P27:AA27),0,1)</f>
        <v>0</v>
      </c>
    </row>
    <row r="48" spans="1:8" x14ac:dyDescent="0.2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166</v>
      </c>
      <c r="F48" s="3"/>
      <c r="G48" s="3"/>
      <c r="H48" s="3">
        <f>IF('Раздел 1'!AB28=SUM('Раздел 1'!P28:AA28),0,1)</f>
        <v>0</v>
      </c>
    </row>
    <row r="49" spans="1:8" x14ac:dyDescent="0.2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167</v>
      </c>
      <c r="F49" s="3"/>
      <c r="G49" s="3"/>
      <c r="H49" s="3">
        <f>IF('Раздел 1'!AB29=SUM('Раздел 1'!P29:AA29),0,1)</f>
        <v>0</v>
      </c>
    </row>
    <row r="50" spans="1:8" x14ac:dyDescent="0.2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168</v>
      </c>
      <c r="F50" s="3"/>
      <c r="G50" s="3"/>
      <c r="H50" s="3">
        <f>IF('Раздел 1'!AB30=SUM('Раздел 1'!P30:AA30),0,1)</f>
        <v>0</v>
      </c>
    </row>
    <row r="51" spans="1:8" x14ac:dyDescent="0.2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169</v>
      </c>
      <c r="F51" s="3"/>
      <c r="G51" s="3"/>
      <c r="H51" s="3">
        <f>IF('Раздел 1'!AB31=SUM('Раздел 1'!P31:AA31),0,1)</f>
        <v>0</v>
      </c>
    </row>
    <row r="52" spans="1:8" x14ac:dyDescent="0.2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170</v>
      </c>
      <c r="F52" s="3"/>
      <c r="G52" s="3"/>
      <c r="H52" s="3">
        <f>IF('Раздел 1'!AB32=SUM('Раздел 1'!P32:AA32),0,1)</f>
        <v>0</v>
      </c>
    </row>
    <row r="53" spans="1:8" x14ac:dyDescent="0.2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171</v>
      </c>
      <c r="F53" s="3"/>
      <c r="G53" s="3"/>
      <c r="H53" s="3">
        <f>IF('Раздел 1'!AB33=SUM('Раздел 1'!P33:AA33),0,1)</f>
        <v>0</v>
      </c>
    </row>
    <row r="54" spans="1:8" x14ac:dyDescent="0.2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172</v>
      </c>
      <c r="F54" s="3"/>
      <c r="G54" s="3"/>
      <c r="H54" s="3">
        <f>IF('Раздел 1'!AB34=SUM('Раздел 1'!P34:AA34),0,1)</f>
        <v>0</v>
      </c>
    </row>
    <row r="55" spans="1:8" x14ac:dyDescent="0.2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173</v>
      </c>
      <c r="F55" s="3"/>
      <c r="G55" s="3"/>
      <c r="H55" s="3">
        <f>IF('Раздел 1'!AB35=SUM('Раздел 1'!P35:AA35),0,1)</f>
        <v>0</v>
      </c>
    </row>
    <row r="56" spans="1:8" x14ac:dyDescent="0.2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174</v>
      </c>
      <c r="F56" s="3"/>
      <c r="G56" s="3"/>
      <c r="H56" s="3">
        <f>IF('Раздел 1'!AB36=SUM('Раздел 1'!P36:AA36),0,1)</f>
        <v>0</v>
      </c>
    </row>
    <row r="57" spans="1:8" x14ac:dyDescent="0.2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175</v>
      </c>
      <c r="F57" s="3"/>
      <c r="G57" s="3"/>
      <c r="H57" s="3">
        <f>IF('Раздел 1'!AB37=SUM('Раздел 1'!P37:AA37),0,1)</f>
        <v>0</v>
      </c>
    </row>
    <row r="58" spans="1:8" x14ac:dyDescent="0.2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176</v>
      </c>
      <c r="F58" s="3"/>
      <c r="G58" s="3"/>
      <c r="H58" s="3">
        <f>IF('Раздел 1'!AB38=SUM('Раздел 1'!P38:AA38),0,1)</f>
        <v>0</v>
      </c>
    </row>
    <row r="59" spans="1:8" x14ac:dyDescent="0.2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177</v>
      </c>
      <c r="F59" s="3"/>
      <c r="G59" s="3"/>
      <c r="H59" s="3">
        <f>IF('Раздел 1'!AB39=SUM('Раздел 1'!P39:AA39),0,1)</f>
        <v>0</v>
      </c>
    </row>
    <row r="60" spans="1:8" x14ac:dyDescent="0.2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178</v>
      </c>
      <c r="F60" s="3"/>
      <c r="G60" s="3"/>
      <c r="H60" s="3">
        <f>IF('Раздел 1'!AB40=SUM('Раздел 1'!P40:AA40),0,1)</f>
        <v>0</v>
      </c>
    </row>
    <row r="61" spans="1:8" x14ac:dyDescent="0.2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179</v>
      </c>
      <c r="F61" s="3"/>
      <c r="G61" s="3"/>
      <c r="H61" s="3">
        <f>IF('Раздел 1'!AB41=SUM('Раздел 1'!P41:AA41),0,1)</f>
        <v>0</v>
      </c>
    </row>
    <row r="62" spans="1:8" x14ac:dyDescent="0.2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180</v>
      </c>
      <c r="F62" s="3"/>
      <c r="G62" s="3"/>
      <c r="H62" s="3">
        <f>IF('Раздел 1'!AB42=SUM('Раздел 1'!P42:AA42),0,1)</f>
        <v>0</v>
      </c>
    </row>
    <row r="63" spans="1:8" x14ac:dyDescent="0.2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181</v>
      </c>
      <c r="F63" s="3"/>
      <c r="G63" s="3"/>
      <c r="H63" s="3">
        <f>IF('Раздел 1'!AB43=SUM('Раздел 1'!P43:AA43),0,1)</f>
        <v>0</v>
      </c>
    </row>
    <row r="64" spans="1:8" x14ac:dyDescent="0.2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182</v>
      </c>
      <c r="F64" s="3"/>
      <c r="G64" s="3"/>
      <c r="H64" s="3">
        <f>IF('Раздел 1'!AB44=SUM('Раздел 1'!P44:AA44),0,1)</f>
        <v>0</v>
      </c>
    </row>
    <row r="65" spans="1:8" x14ac:dyDescent="0.2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183</v>
      </c>
      <c r="F65" s="3"/>
      <c r="G65" s="3"/>
      <c r="H65" s="3">
        <f>IF('Раздел 1'!AB45=SUM('Раздел 1'!P45:AA45),0,1)</f>
        <v>0</v>
      </c>
    </row>
    <row r="66" spans="1:8" x14ac:dyDescent="0.2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184</v>
      </c>
      <c r="F66" s="3"/>
      <c r="G66" s="3"/>
      <c r="H66" s="3">
        <f>IF('Раздел 1'!AB46=SUM('Раздел 1'!P46:AA46),0,1)</f>
        <v>0</v>
      </c>
    </row>
    <row r="67" spans="1:8" x14ac:dyDescent="0.2">
      <c r="A67" s="3">
        <f t="shared" ref="A67:A130" si="1">P_3</f>
        <v>609515</v>
      </c>
      <c r="B67" s="3">
        <v>1</v>
      </c>
      <c r="C67" s="3">
        <v>3</v>
      </c>
      <c r="D67" s="3">
        <v>55</v>
      </c>
      <c r="E67" s="3" t="s">
        <v>185</v>
      </c>
      <c r="F67" s="3"/>
      <c r="G67" s="3"/>
      <c r="H67" s="3">
        <f>IF('Раздел 1'!AB47=SUM('Раздел 1'!P47:AA47),0,1)</f>
        <v>0</v>
      </c>
    </row>
    <row r="68" spans="1:8" x14ac:dyDescent="0.2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187</v>
      </c>
      <c r="F68" s="3"/>
      <c r="G68" s="3"/>
      <c r="H68" s="3">
        <f>IF('Раздел 1'!AB48=SUM('Раздел 1'!P48:AA48),0,1)</f>
        <v>0</v>
      </c>
    </row>
    <row r="69" spans="1:8" x14ac:dyDescent="0.2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188</v>
      </c>
      <c r="F69" s="3"/>
      <c r="G69" s="3"/>
      <c r="H69" s="3">
        <f>IF('Раздел 1'!AB49=SUM('Раздел 1'!P49:AA49),0,1)</f>
        <v>0</v>
      </c>
    </row>
    <row r="70" spans="1:8" x14ac:dyDescent="0.2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189</v>
      </c>
      <c r="F70" s="3"/>
      <c r="G70" s="3"/>
      <c r="H70" s="3">
        <f>IF('Раздел 1'!AB50=SUM('Раздел 1'!P50:AA50),0,1)</f>
        <v>0</v>
      </c>
    </row>
    <row r="71" spans="1:8" x14ac:dyDescent="0.2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190</v>
      </c>
      <c r="F71" s="3"/>
      <c r="G71" s="3"/>
      <c r="H71" s="3">
        <f>IF('Раздел 1'!AB51=SUM('Раздел 1'!P51:AA51),0,1)</f>
        <v>0</v>
      </c>
    </row>
    <row r="72" spans="1:8" x14ac:dyDescent="0.2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191</v>
      </c>
      <c r="F72" s="3"/>
      <c r="G72" s="3"/>
      <c r="H72" s="3">
        <f>IF('Раздел 1'!AB52=SUM('Раздел 1'!P52:AA52),0,1)</f>
        <v>0</v>
      </c>
    </row>
    <row r="73" spans="1:8" x14ac:dyDescent="0.2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192</v>
      </c>
      <c r="F73" s="3"/>
      <c r="G73" s="3"/>
      <c r="H73" s="3">
        <f>IF('Раздел 1'!AB53=SUM('Раздел 1'!P53:AA53),0,1)</f>
        <v>0</v>
      </c>
    </row>
    <row r="74" spans="1:8" x14ac:dyDescent="0.2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193</v>
      </c>
      <c r="F74" s="15"/>
      <c r="G74" s="15"/>
      <c r="H74" s="15">
        <f>IF('Раздел 1'!AB54=SUM('Раздел 1'!P54:AA54),0,1)</f>
        <v>0</v>
      </c>
    </row>
    <row r="75" spans="1:8" x14ac:dyDescent="0.2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194</v>
      </c>
      <c r="F75" s="3"/>
      <c r="G75" s="3"/>
      <c r="H75" s="3">
        <f>IF('Раздел 1'!P21&gt;='Раздел 1'!P22,0,1)</f>
        <v>0</v>
      </c>
    </row>
    <row r="76" spans="1:8" x14ac:dyDescent="0.2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195</v>
      </c>
      <c r="F76" s="3"/>
      <c r="G76" s="3"/>
      <c r="H76" s="3">
        <f>IF('Раздел 1'!Q21&gt;='Раздел 1'!Q22,0,1)</f>
        <v>0</v>
      </c>
    </row>
    <row r="77" spans="1:8" x14ac:dyDescent="0.2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196</v>
      </c>
      <c r="F77" s="3"/>
      <c r="G77" s="3"/>
      <c r="H77" s="3">
        <f>IF('Раздел 1'!R21&gt;='Раздел 1'!R22,0,1)</f>
        <v>0</v>
      </c>
    </row>
    <row r="78" spans="1:8" x14ac:dyDescent="0.2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197</v>
      </c>
      <c r="F78" s="3"/>
      <c r="G78" s="3"/>
      <c r="H78" s="3">
        <f>IF('Раздел 1'!S21&gt;='Раздел 1'!S22,0,1)</f>
        <v>0</v>
      </c>
    </row>
    <row r="79" spans="1:8" x14ac:dyDescent="0.2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198</v>
      </c>
      <c r="F79" s="3"/>
      <c r="G79" s="3"/>
      <c r="H79" s="3">
        <f>IF('Раздел 1'!T21&gt;='Раздел 1'!T22,0,1)</f>
        <v>0</v>
      </c>
    </row>
    <row r="80" spans="1:8" x14ac:dyDescent="0.2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199</v>
      </c>
      <c r="F80" s="3"/>
      <c r="G80" s="3"/>
      <c r="H80" s="3">
        <f>IF('Раздел 1'!U21&gt;='Раздел 1'!U22,0,1)</f>
        <v>0</v>
      </c>
    </row>
    <row r="81" spans="1:15" x14ac:dyDescent="0.2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200</v>
      </c>
      <c r="F81" s="3"/>
      <c r="G81" s="3"/>
      <c r="H81" s="3">
        <f>IF('Раздел 1'!V21&gt;='Раздел 1'!V22,0,1)</f>
        <v>0</v>
      </c>
    </row>
    <row r="82" spans="1:15" x14ac:dyDescent="0.2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201</v>
      </c>
      <c r="F82" s="3"/>
      <c r="G82" s="3"/>
      <c r="H82" s="3">
        <f>IF('Раздел 1'!W21&gt;='Раздел 1'!W22,0,1)</f>
        <v>0</v>
      </c>
      <c r="O82" s="3"/>
    </row>
    <row r="83" spans="1:15" x14ac:dyDescent="0.2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202</v>
      </c>
      <c r="F83" s="3"/>
      <c r="G83" s="3"/>
      <c r="H83" s="3">
        <f>IF('Раздел 1'!X21&gt;='Раздел 1'!X22,0,1)</f>
        <v>0</v>
      </c>
    </row>
    <row r="84" spans="1:15" x14ac:dyDescent="0.2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203</v>
      </c>
      <c r="F84" s="3"/>
      <c r="G84" s="3"/>
      <c r="H84" s="3">
        <f>IF('Раздел 1'!Y21&gt;='Раздел 1'!Y22,0,1)</f>
        <v>0</v>
      </c>
    </row>
    <row r="85" spans="1:15" x14ac:dyDescent="0.2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204</v>
      </c>
      <c r="F85" s="3"/>
      <c r="G85" s="3"/>
      <c r="H85" s="3">
        <f>IF('Раздел 1'!Z21&gt;='Раздел 1'!Z22,0,1)</f>
        <v>0</v>
      </c>
    </row>
    <row r="86" spans="1:15" x14ac:dyDescent="0.2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205</v>
      </c>
      <c r="F86" s="3"/>
      <c r="G86" s="3"/>
      <c r="H86" s="3">
        <f>IF('Раздел 1'!AA21&gt;='Раздел 1'!AA22,0,1)</f>
        <v>0</v>
      </c>
    </row>
    <row r="87" spans="1:15" x14ac:dyDescent="0.2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206</v>
      </c>
      <c r="F87" s="3"/>
      <c r="G87" s="3"/>
      <c r="H87" s="3">
        <f>IF('Раздел 1'!AB21&gt;='Раздел 1'!AB22,0,1)</f>
        <v>0</v>
      </c>
    </row>
    <row r="88" spans="1:15" x14ac:dyDescent="0.2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207</v>
      </c>
      <c r="F88" s="15"/>
      <c r="G88" s="15"/>
      <c r="H88" s="15">
        <f>IF('Раздел 1'!AC21&gt;='Раздел 1'!AC22,0,1)</f>
        <v>0</v>
      </c>
    </row>
    <row r="89" spans="1:15" x14ac:dyDescent="0.2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208</v>
      </c>
      <c r="F89" s="3"/>
      <c r="G89" s="3"/>
      <c r="H89" s="3">
        <f>IF('Раздел 1'!AB21&gt;='Раздел 1'!AC21,0,1)</f>
        <v>0</v>
      </c>
    </row>
    <row r="90" spans="1:15" x14ac:dyDescent="0.2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209</v>
      </c>
      <c r="F90" s="3"/>
      <c r="G90" s="3"/>
      <c r="H90" s="3">
        <f>IF('Раздел 1'!AB22&gt;='Раздел 1'!AC22,0,1)</f>
        <v>0</v>
      </c>
    </row>
    <row r="91" spans="1:15" x14ac:dyDescent="0.2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210</v>
      </c>
      <c r="F91" s="3"/>
      <c r="G91" s="3"/>
      <c r="H91" s="3">
        <f>IF('Раздел 1'!AB23&gt;='Раздел 1'!AC23,0,1)</f>
        <v>0</v>
      </c>
    </row>
    <row r="92" spans="1:15" x14ac:dyDescent="0.2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211</v>
      </c>
      <c r="F92" s="3"/>
      <c r="G92" s="3"/>
      <c r="H92" s="3">
        <f>IF('Раздел 1'!AB24&gt;='Раздел 1'!AC24,0,1)</f>
        <v>0</v>
      </c>
    </row>
    <row r="93" spans="1:15" x14ac:dyDescent="0.2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212</v>
      </c>
      <c r="F93" s="3"/>
      <c r="G93" s="3"/>
      <c r="H93" s="3">
        <f>IF('Раздел 1'!AB25&gt;='Раздел 1'!AC25,0,1)</f>
        <v>0</v>
      </c>
    </row>
    <row r="94" spans="1:15" x14ac:dyDescent="0.2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213</v>
      </c>
      <c r="F94" s="3"/>
      <c r="G94" s="3"/>
      <c r="H94" s="3">
        <f>IF('Раздел 1'!AB26&gt;='Раздел 1'!AC26,0,1)</f>
        <v>0</v>
      </c>
    </row>
    <row r="95" spans="1:15" x14ac:dyDescent="0.2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214</v>
      </c>
      <c r="F95" s="3"/>
      <c r="G95" s="3"/>
      <c r="H95" s="3">
        <f>IF('Раздел 1'!AB27&gt;='Раздел 1'!AC27,0,1)</f>
        <v>0</v>
      </c>
    </row>
    <row r="96" spans="1:15" x14ac:dyDescent="0.2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215</v>
      </c>
      <c r="F96" s="3"/>
      <c r="G96" s="3"/>
      <c r="H96" s="3">
        <f>IF('Раздел 1'!AB28&gt;='Раздел 1'!AC28,0,1)</f>
        <v>0</v>
      </c>
    </row>
    <row r="97" spans="1:8" x14ac:dyDescent="0.2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216</v>
      </c>
      <c r="F97" s="3"/>
      <c r="G97" s="3"/>
      <c r="H97" s="3">
        <f>IF('Раздел 1'!AB29&gt;='Раздел 1'!AC29,0,1)</f>
        <v>0</v>
      </c>
    </row>
    <row r="98" spans="1:8" x14ac:dyDescent="0.2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217</v>
      </c>
      <c r="F98" s="3"/>
      <c r="G98" s="3"/>
      <c r="H98" s="3">
        <f>IF('Раздел 1'!AB30&gt;='Раздел 1'!AC30,0,1)</f>
        <v>0</v>
      </c>
    </row>
    <row r="99" spans="1:8" x14ac:dyDescent="0.2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218</v>
      </c>
      <c r="F99" s="3"/>
      <c r="G99" s="3"/>
      <c r="H99" s="3">
        <f>IF('Раздел 1'!AB31&gt;='Раздел 1'!AC31,0,1)</f>
        <v>0</v>
      </c>
    </row>
    <row r="100" spans="1:8" x14ac:dyDescent="0.2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219</v>
      </c>
      <c r="F100" s="3"/>
      <c r="G100" s="3"/>
      <c r="H100" s="3">
        <f>IF('Раздел 1'!AB32&gt;='Раздел 1'!AC32,0,1)</f>
        <v>0</v>
      </c>
    </row>
    <row r="101" spans="1:8" x14ac:dyDescent="0.2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220</v>
      </c>
      <c r="F101" s="3"/>
      <c r="G101" s="3"/>
      <c r="H101" s="3">
        <f>IF('Раздел 1'!AB33&gt;='Раздел 1'!AC33,0,1)</f>
        <v>0</v>
      </c>
    </row>
    <row r="102" spans="1:8" x14ac:dyDescent="0.2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221</v>
      </c>
      <c r="F102" s="3"/>
      <c r="G102" s="3"/>
      <c r="H102" s="3">
        <f>IF('Раздел 1'!AB34&gt;='Раздел 1'!AC34,0,1)</f>
        <v>0</v>
      </c>
    </row>
    <row r="103" spans="1:8" x14ac:dyDescent="0.2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222</v>
      </c>
      <c r="F103" s="3"/>
      <c r="G103" s="3"/>
      <c r="H103" s="3">
        <f>IF('Раздел 1'!AB35&gt;='Раздел 1'!AC35,0,1)</f>
        <v>0</v>
      </c>
    </row>
    <row r="104" spans="1:8" x14ac:dyDescent="0.2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223</v>
      </c>
      <c r="F104" s="3"/>
      <c r="G104" s="3"/>
      <c r="H104" s="3">
        <f>IF('Раздел 1'!AB36&gt;='Раздел 1'!AC36,0,1)</f>
        <v>0</v>
      </c>
    </row>
    <row r="105" spans="1:8" x14ac:dyDescent="0.2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224</v>
      </c>
      <c r="F105" s="3"/>
      <c r="G105" s="3"/>
      <c r="H105" s="3">
        <f>IF('Раздел 1'!AB37&gt;='Раздел 1'!AC37,0,1)</f>
        <v>0</v>
      </c>
    </row>
    <row r="106" spans="1:8" x14ac:dyDescent="0.2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225</v>
      </c>
      <c r="F106" s="3"/>
      <c r="G106" s="3"/>
      <c r="H106" s="3">
        <f>IF('Раздел 1'!AB38&gt;='Раздел 1'!AC38,0,1)</f>
        <v>0</v>
      </c>
    </row>
    <row r="107" spans="1:8" x14ac:dyDescent="0.2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226</v>
      </c>
      <c r="F107" s="3"/>
      <c r="G107" s="3"/>
      <c r="H107" s="3">
        <f>IF('Раздел 1'!AB39&gt;='Раздел 1'!AC39,0,1)</f>
        <v>0</v>
      </c>
    </row>
    <row r="108" spans="1:8" x14ac:dyDescent="0.2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227</v>
      </c>
      <c r="F108" s="3"/>
      <c r="G108" s="3"/>
      <c r="H108" s="3">
        <f>IF('Раздел 1'!AB40&gt;='Раздел 1'!AC40,0,1)</f>
        <v>0</v>
      </c>
    </row>
    <row r="109" spans="1:8" x14ac:dyDescent="0.2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228</v>
      </c>
      <c r="F109" s="3"/>
      <c r="G109" s="3"/>
      <c r="H109" s="3">
        <f>IF('Раздел 1'!AB41&gt;='Раздел 1'!AC41,0,1)</f>
        <v>0</v>
      </c>
    </row>
    <row r="110" spans="1:8" x14ac:dyDescent="0.2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229</v>
      </c>
      <c r="F110" s="3"/>
      <c r="G110" s="3"/>
      <c r="H110" s="3">
        <f>IF('Раздел 1'!AB42&gt;='Раздел 1'!AC42,0,1)</f>
        <v>0</v>
      </c>
    </row>
    <row r="111" spans="1:8" x14ac:dyDescent="0.2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230</v>
      </c>
      <c r="F111" s="3"/>
      <c r="G111" s="3"/>
      <c r="H111" s="3">
        <f>IF('Раздел 1'!AB43&gt;='Раздел 1'!AC43,0,1)</f>
        <v>0</v>
      </c>
    </row>
    <row r="112" spans="1:8" x14ac:dyDescent="0.2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231</v>
      </c>
      <c r="F112" s="3"/>
      <c r="G112" s="3"/>
      <c r="H112" s="3">
        <f>IF('Раздел 1'!AB44&gt;='Раздел 1'!AC44,0,1)</f>
        <v>0</v>
      </c>
    </row>
    <row r="113" spans="1:8" x14ac:dyDescent="0.2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232</v>
      </c>
      <c r="F113" s="3"/>
      <c r="G113" s="3"/>
      <c r="H113" s="3">
        <f>IF('Раздел 1'!AB45&gt;='Раздел 1'!AC45,0,1)</f>
        <v>0</v>
      </c>
    </row>
    <row r="114" spans="1:8" x14ac:dyDescent="0.2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233</v>
      </c>
      <c r="F114" s="3"/>
      <c r="G114" s="3"/>
      <c r="H114" s="3">
        <f>IF('Раздел 1'!AB46&gt;='Раздел 1'!AC46,0,1)</f>
        <v>0</v>
      </c>
    </row>
    <row r="115" spans="1:8" x14ac:dyDescent="0.2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234</v>
      </c>
      <c r="F115" s="3"/>
      <c r="G115" s="3"/>
      <c r="H115" s="3">
        <f>IF('Раздел 1'!AB47&gt;='Раздел 1'!AC47,0,1)</f>
        <v>0</v>
      </c>
    </row>
    <row r="116" spans="1:8" x14ac:dyDescent="0.2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235</v>
      </c>
      <c r="F116" s="3"/>
      <c r="G116" s="3"/>
      <c r="H116" s="3">
        <f>IF('Раздел 1'!AB48&gt;='Раздел 1'!AC48,0,1)</f>
        <v>0</v>
      </c>
    </row>
    <row r="117" spans="1:8" x14ac:dyDescent="0.2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236</v>
      </c>
      <c r="F117" s="3"/>
      <c r="G117" s="3"/>
      <c r="H117" s="3">
        <f>IF('Раздел 1'!AB49&gt;='Раздел 1'!AC49,0,1)</f>
        <v>0</v>
      </c>
    </row>
    <row r="118" spans="1:8" x14ac:dyDescent="0.2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237</v>
      </c>
      <c r="F118" s="3"/>
      <c r="G118" s="3"/>
      <c r="H118" s="3">
        <f>IF('Раздел 1'!AB50&gt;='Раздел 1'!AC50,0,1)</f>
        <v>0</v>
      </c>
    </row>
    <row r="119" spans="1:8" x14ac:dyDescent="0.2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238</v>
      </c>
      <c r="F119" s="3"/>
      <c r="G119" s="3"/>
      <c r="H119" s="3">
        <f>IF('Раздел 1'!AB51&gt;='Раздел 1'!AC51,0,1)</f>
        <v>0</v>
      </c>
    </row>
    <row r="120" spans="1:8" x14ac:dyDescent="0.2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239</v>
      </c>
      <c r="F120" s="3"/>
      <c r="G120" s="3"/>
      <c r="H120" s="3">
        <f>IF('Раздел 1'!AB52&gt;='Раздел 1'!AC52,0,1)</f>
        <v>0</v>
      </c>
    </row>
    <row r="121" spans="1:8" x14ac:dyDescent="0.2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240</v>
      </c>
      <c r="F121" s="3"/>
      <c r="G121" s="3"/>
      <c r="H121" s="3">
        <f>IF('Раздел 1'!AB53&gt;='Раздел 1'!AC53,0,1)</f>
        <v>0</v>
      </c>
    </row>
    <row r="122" spans="1:8" x14ac:dyDescent="0.2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241</v>
      </c>
      <c r="F122" s="15"/>
      <c r="G122" s="15"/>
      <c r="H122" s="15">
        <f>IF('Раздел 1'!AB54&gt;='Раздел 1'!AC54,0,1)</f>
        <v>0</v>
      </c>
    </row>
    <row r="123" spans="1:8" x14ac:dyDescent="0.2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242</v>
      </c>
      <c r="F123" s="3"/>
      <c r="G123" s="3"/>
      <c r="H123" s="3">
        <f>IF('Раздел 1'!P21&gt;='Раздел 1'!P23,0,1)</f>
        <v>0</v>
      </c>
    </row>
    <row r="124" spans="1:8" x14ac:dyDescent="0.2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243</v>
      </c>
      <c r="F124" s="3"/>
      <c r="G124" s="3"/>
      <c r="H124" s="3">
        <f>IF('Раздел 1'!Q21&gt;='Раздел 1'!Q23,0,1)</f>
        <v>0</v>
      </c>
    </row>
    <row r="125" spans="1:8" x14ac:dyDescent="0.2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244</v>
      </c>
      <c r="F125" s="3"/>
      <c r="G125" s="3"/>
      <c r="H125" s="3">
        <f>IF('Раздел 1'!R21&gt;='Раздел 1'!R23,0,1)</f>
        <v>0</v>
      </c>
    </row>
    <row r="126" spans="1:8" x14ac:dyDescent="0.2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245</v>
      </c>
      <c r="F126" s="3"/>
      <c r="G126" s="3"/>
      <c r="H126" s="3">
        <f>IF('Раздел 1'!S21&gt;='Раздел 1'!S23,0,1)</f>
        <v>0</v>
      </c>
    </row>
    <row r="127" spans="1:8" x14ac:dyDescent="0.2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246</v>
      </c>
      <c r="F127" s="3"/>
      <c r="G127" s="3"/>
      <c r="H127" s="3">
        <f>IF('Раздел 1'!T21&gt;='Раздел 1'!T23,0,1)</f>
        <v>0</v>
      </c>
    </row>
    <row r="128" spans="1:8" x14ac:dyDescent="0.2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247</v>
      </c>
      <c r="F128" s="3"/>
      <c r="G128" s="3"/>
      <c r="H128" s="3">
        <f>IF('Раздел 1'!U21&gt;='Раздел 1'!U23,0,1)</f>
        <v>0</v>
      </c>
    </row>
    <row r="129" spans="1:12" x14ac:dyDescent="0.2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248</v>
      </c>
      <c r="F129" s="3"/>
      <c r="G129" s="3"/>
      <c r="H129" s="3">
        <f>IF('Раздел 1'!V21&gt;='Раздел 1'!V23,0,1)</f>
        <v>0</v>
      </c>
    </row>
    <row r="130" spans="1:12" x14ac:dyDescent="0.2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249</v>
      </c>
      <c r="F130" s="3"/>
      <c r="G130" s="3"/>
      <c r="H130" s="3">
        <f>IF('Раздел 1'!W21&gt;='Раздел 1'!W23,0,1)</f>
        <v>0</v>
      </c>
    </row>
    <row r="131" spans="1:12" x14ac:dyDescent="0.2">
      <c r="A131" s="3">
        <f t="shared" ref="A131:A194" si="2">P_3</f>
        <v>609515</v>
      </c>
      <c r="B131" s="3">
        <v>1</v>
      </c>
      <c r="C131" s="3">
        <v>6</v>
      </c>
      <c r="D131" s="3">
        <v>119</v>
      </c>
      <c r="E131" s="3" t="s">
        <v>250</v>
      </c>
      <c r="F131" s="3"/>
      <c r="G131" s="3"/>
      <c r="H131" s="3">
        <f>IF('Раздел 1'!X21&gt;='Раздел 1'!X23,0,1)</f>
        <v>0</v>
      </c>
    </row>
    <row r="132" spans="1:12" x14ac:dyDescent="0.2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251</v>
      </c>
      <c r="F132" s="3"/>
      <c r="G132" s="3"/>
      <c r="H132" s="3">
        <f>IF('Раздел 1'!Y21&gt;='Раздел 1'!Y23,0,1)</f>
        <v>0</v>
      </c>
    </row>
    <row r="133" spans="1:12" x14ac:dyDescent="0.2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252</v>
      </c>
      <c r="F133" s="3"/>
      <c r="G133" s="3"/>
      <c r="H133" s="3">
        <f>IF('Раздел 1'!Z21&gt;='Раздел 1'!Z23,0,1)</f>
        <v>0</v>
      </c>
      <c r="L133" s="3"/>
    </row>
    <row r="134" spans="1:12" x14ac:dyDescent="0.2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253</v>
      </c>
      <c r="F134" s="3"/>
      <c r="G134" s="3"/>
      <c r="H134" s="3">
        <f>IF('Раздел 1'!AA21&gt;='Раздел 1'!AA23,0,1)</f>
        <v>0</v>
      </c>
    </row>
    <row r="135" spans="1:12" x14ac:dyDescent="0.2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254</v>
      </c>
      <c r="F135" s="3"/>
      <c r="G135" s="3"/>
      <c r="H135" s="3">
        <f>IF('Раздел 1'!AB21&gt;='Раздел 1'!AB23,0,1)</f>
        <v>0</v>
      </c>
    </row>
    <row r="136" spans="1:12" x14ac:dyDescent="0.2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255</v>
      </c>
      <c r="F136" s="15"/>
      <c r="G136" s="15"/>
      <c r="H136" s="15">
        <f>IF('Раздел 1'!AC21&gt;='Раздел 1'!AC23,0,1)</f>
        <v>0</v>
      </c>
    </row>
    <row r="137" spans="1:12" x14ac:dyDescent="0.2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256</v>
      </c>
      <c r="F137" s="9"/>
      <c r="G137" s="9"/>
      <c r="H137" s="3">
        <f>IF('Раздел 1'!P23&gt;='Раздел 1'!P24,0,1)</f>
        <v>0</v>
      </c>
    </row>
    <row r="138" spans="1:12" x14ac:dyDescent="0.2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257</v>
      </c>
      <c r="F138" s="9"/>
      <c r="G138" s="9"/>
      <c r="H138" s="3">
        <f>IF('Раздел 1'!Q23&gt;='Раздел 1'!Q24,0,1)</f>
        <v>0</v>
      </c>
    </row>
    <row r="139" spans="1:12" x14ac:dyDescent="0.2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258</v>
      </c>
      <c r="F139" s="9"/>
      <c r="G139" s="9"/>
      <c r="H139" s="3">
        <f>IF('Раздел 1'!R23&gt;='Раздел 1'!R24,0,1)</f>
        <v>0</v>
      </c>
    </row>
    <row r="140" spans="1:12" x14ac:dyDescent="0.2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259</v>
      </c>
      <c r="F140" s="9"/>
      <c r="G140" s="9"/>
      <c r="H140" s="3">
        <f>IF('Раздел 1'!S23&gt;='Раздел 1'!S24,0,1)</f>
        <v>0</v>
      </c>
    </row>
    <row r="141" spans="1:12" x14ac:dyDescent="0.2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260</v>
      </c>
      <c r="F141" s="9"/>
      <c r="G141" s="9"/>
      <c r="H141" s="3">
        <f>IF('Раздел 1'!T23&gt;='Раздел 1'!T24,0,1)</f>
        <v>0</v>
      </c>
    </row>
    <row r="142" spans="1:12" x14ac:dyDescent="0.2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261</v>
      </c>
      <c r="F142" s="9"/>
      <c r="G142" s="9"/>
      <c r="H142" s="3">
        <f>IF('Раздел 1'!U23&gt;='Раздел 1'!U24,0,1)</f>
        <v>0</v>
      </c>
    </row>
    <row r="143" spans="1:12" x14ac:dyDescent="0.2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262</v>
      </c>
      <c r="F143" s="9"/>
      <c r="G143" s="9"/>
      <c r="H143" s="3">
        <f>IF('Раздел 1'!V23&gt;='Раздел 1'!V24,0,1)</f>
        <v>0</v>
      </c>
    </row>
    <row r="144" spans="1:12" x14ac:dyDescent="0.2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263</v>
      </c>
      <c r="F144" s="9"/>
      <c r="G144" s="9"/>
      <c r="H144" s="3">
        <f>IF('Раздел 1'!W23&gt;='Раздел 1'!W24,0,1)</f>
        <v>0</v>
      </c>
    </row>
    <row r="145" spans="1:15" x14ac:dyDescent="0.2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264</v>
      </c>
      <c r="F145" s="9"/>
      <c r="G145" s="9"/>
      <c r="H145" s="3">
        <f>IF('Раздел 1'!X23&gt;='Раздел 1'!X24,0,1)</f>
        <v>0</v>
      </c>
      <c r="N145" s="3"/>
      <c r="O145" s="3"/>
    </row>
    <row r="146" spans="1:15" x14ac:dyDescent="0.2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265</v>
      </c>
      <c r="F146" s="9"/>
      <c r="G146" s="9"/>
      <c r="H146" s="3">
        <f>IF('Раздел 1'!Y23&gt;='Раздел 1'!Y24,0,1)</f>
        <v>0</v>
      </c>
    </row>
    <row r="147" spans="1:15" x14ac:dyDescent="0.2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266</v>
      </c>
      <c r="F147" s="9"/>
      <c r="G147" s="9"/>
      <c r="H147" s="3">
        <f>IF('Раздел 1'!Z23&gt;='Раздел 1'!Z24,0,1)</f>
        <v>0</v>
      </c>
    </row>
    <row r="148" spans="1:15" x14ac:dyDescent="0.2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267</v>
      </c>
      <c r="F148" s="9"/>
      <c r="G148" s="9"/>
      <c r="H148" s="3">
        <f>IF('Раздел 1'!AA23&gt;='Раздел 1'!AA24,0,1)</f>
        <v>0</v>
      </c>
    </row>
    <row r="149" spans="1:15" x14ac:dyDescent="0.2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268</v>
      </c>
      <c r="F149" s="9"/>
      <c r="G149" s="9"/>
      <c r="H149" s="3">
        <f>IF('Раздел 1'!AB23&gt;='Раздел 1'!AB24,0,1)</f>
        <v>0</v>
      </c>
    </row>
    <row r="150" spans="1:15" x14ac:dyDescent="0.2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269</v>
      </c>
      <c r="F150" s="15"/>
      <c r="G150" s="15"/>
      <c r="H150" s="15">
        <f>IF('Раздел 1'!AC23&gt;='Раздел 1'!AC24,0,1)</f>
        <v>0</v>
      </c>
    </row>
    <row r="151" spans="1:15" x14ac:dyDescent="0.2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270</v>
      </c>
      <c r="F151" s="9"/>
      <c r="G151" s="9"/>
      <c r="H151" s="3">
        <f>IF('Раздел 1'!P21&gt;='Раздел 1'!P25,0,1)</f>
        <v>0</v>
      </c>
    </row>
    <row r="152" spans="1:15" x14ac:dyDescent="0.2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271</v>
      </c>
      <c r="F152" s="9"/>
      <c r="G152" s="9"/>
      <c r="H152" s="3">
        <f>IF('Раздел 1'!Q21&gt;='Раздел 1'!Q25,0,1)</f>
        <v>0</v>
      </c>
    </row>
    <row r="153" spans="1:15" x14ac:dyDescent="0.2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272</v>
      </c>
      <c r="F153" s="9"/>
      <c r="G153" s="9"/>
      <c r="H153" s="3">
        <f>IF('Раздел 1'!R21&gt;='Раздел 1'!R25,0,1)</f>
        <v>0</v>
      </c>
    </row>
    <row r="154" spans="1:15" x14ac:dyDescent="0.2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273</v>
      </c>
      <c r="F154" s="9"/>
      <c r="G154" s="9"/>
      <c r="H154" s="3">
        <f>IF('Раздел 1'!S21&gt;='Раздел 1'!S25,0,1)</f>
        <v>0</v>
      </c>
    </row>
    <row r="155" spans="1:15" x14ac:dyDescent="0.2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274</v>
      </c>
      <c r="F155" s="9"/>
      <c r="G155" s="9"/>
      <c r="H155" s="3">
        <f>IF('Раздел 1'!T21&gt;='Раздел 1'!T25,0,1)</f>
        <v>0</v>
      </c>
    </row>
    <row r="156" spans="1:15" x14ac:dyDescent="0.2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275</v>
      </c>
      <c r="F156" s="9"/>
      <c r="G156" s="9"/>
      <c r="H156" s="3">
        <f>IF('Раздел 1'!U21&gt;='Раздел 1'!U25,0,1)</f>
        <v>0</v>
      </c>
    </row>
    <row r="157" spans="1:15" x14ac:dyDescent="0.2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276</v>
      </c>
      <c r="F157" s="9"/>
      <c r="G157" s="9"/>
      <c r="H157" s="3">
        <f>IF('Раздел 1'!V21&gt;='Раздел 1'!V25,0,1)</f>
        <v>0</v>
      </c>
    </row>
    <row r="158" spans="1:15" x14ac:dyDescent="0.2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277</v>
      </c>
      <c r="F158" s="9"/>
      <c r="G158" s="9"/>
      <c r="H158" s="3">
        <f>IF('Раздел 1'!W21&gt;='Раздел 1'!W25,0,1)</f>
        <v>0</v>
      </c>
    </row>
    <row r="159" spans="1:15" x14ac:dyDescent="0.2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278</v>
      </c>
      <c r="F159" s="9"/>
      <c r="G159" s="9"/>
      <c r="H159" s="3">
        <f>IF('Раздел 1'!X21&gt;='Раздел 1'!X25,0,1)</f>
        <v>0</v>
      </c>
      <c r="N159" s="3"/>
      <c r="O159" s="3"/>
    </row>
    <row r="160" spans="1:15" x14ac:dyDescent="0.2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279</v>
      </c>
      <c r="F160" s="9"/>
      <c r="G160" s="9"/>
      <c r="H160" s="3">
        <f>IF('Раздел 1'!Y21&gt;='Раздел 1'!Y25,0,1)</f>
        <v>0</v>
      </c>
    </row>
    <row r="161" spans="1:16" x14ac:dyDescent="0.2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280</v>
      </c>
      <c r="F161" s="9"/>
      <c r="G161" s="9"/>
      <c r="H161" s="3">
        <f>IF('Раздел 1'!Z21&gt;='Раздел 1'!Z25,0,1)</f>
        <v>0</v>
      </c>
    </row>
    <row r="162" spans="1:16" x14ac:dyDescent="0.2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281</v>
      </c>
      <c r="F162" s="9"/>
      <c r="G162" s="9"/>
      <c r="H162" s="3">
        <f>IF('Раздел 1'!AA21&gt;='Раздел 1'!AA25,0,1)</f>
        <v>0</v>
      </c>
    </row>
    <row r="163" spans="1:16" x14ac:dyDescent="0.2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282</v>
      </c>
      <c r="F163" s="9"/>
      <c r="G163" s="9"/>
      <c r="H163" s="3">
        <f>IF('Раздел 1'!AB21&gt;='Раздел 1'!AB25,0,1)</f>
        <v>0</v>
      </c>
    </row>
    <row r="164" spans="1:16" x14ac:dyDescent="0.2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283</v>
      </c>
      <c r="F164" s="15"/>
      <c r="G164" s="15"/>
      <c r="H164" s="15">
        <f>IF('Раздел 1'!AC21&gt;='Раздел 1'!AC25,0,1)</f>
        <v>0</v>
      </c>
    </row>
    <row r="165" spans="1:16" x14ac:dyDescent="0.2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284</v>
      </c>
      <c r="F165" s="3"/>
      <c r="G165" s="3"/>
      <c r="H165" s="3">
        <f>IF('Раздел 1'!P25&gt;='Раздел 1'!P26,0,1)</f>
        <v>0</v>
      </c>
    </row>
    <row r="166" spans="1:16" x14ac:dyDescent="0.2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285</v>
      </c>
      <c r="F166" s="3"/>
      <c r="G166" s="3"/>
      <c r="H166" s="3">
        <f>IF('Раздел 1'!Q25&gt;='Раздел 1'!Q26,0,1)</f>
        <v>0</v>
      </c>
    </row>
    <row r="167" spans="1:16" x14ac:dyDescent="0.2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286</v>
      </c>
      <c r="F167" s="3"/>
      <c r="G167" s="3"/>
      <c r="H167" s="3">
        <f>IF('Раздел 1'!R25&gt;='Раздел 1'!R26,0,1)</f>
        <v>0</v>
      </c>
    </row>
    <row r="168" spans="1:16" x14ac:dyDescent="0.2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287</v>
      </c>
      <c r="F168" s="3"/>
      <c r="G168" s="3"/>
      <c r="H168" s="3">
        <f>IF('Раздел 1'!S25&gt;='Раздел 1'!S26,0,1)</f>
        <v>0</v>
      </c>
    </row>
    <row r="169" spans="1:16" x14ac:dyDescent="0.2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288</v>
      </c>
      <c r="F169" s="3"/>
      <c r="G169" s="3"/>
      <c r="H169" s="3">
        <f>IF('Раздел 1'!T25&gt;='Раздел 1'!T26,0,1)</f>
        <v>0</v>
      </c>
    </row>
    <row r="170" spans="1:16" x14ac:dyDescent="0.2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289</v>
      </c>
      <c r="F170" s="3"/>
      <c r="G170" s="3"/>
      <c r="H170" s="3">
        <f>IF('Раздел 1'!U25&gt;='Раздел 1'!U26,0,1)</f>
        <v>0</v>
      </c>
    </row>
    <row r="171" spans="1:16" x14ac:dyDescent="0.2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290</v>
      </c>
      <c r="F171" s="3"/>
      <c r="G171" s="3"/>
      <c r="H171" s="3">
        <f>IF('Раздел 1'!V25&gt;='Раздел 1'!V26,0,1)</f>
        <v>0</v>
      </c>
    </row>
    <row r="172" spans="1:16" x14ac:dyDescent="0.2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291</v>
      </c>
      <c r="F172" s="3"/>
      <c r="G172" s="3"/>
      <c r="H172" s="3">
        <f>IF('Раздел 1'!W25&gt;='Раздел 1'!W26,0,1)</f>
        <v>0</v>
      </c>
      <c r="O172" s="3"/>
      <c r="P172" s="3"/>
    </row>
    <row r="173" spans="1:16" x14ac:dyDescent="0.2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292</v>
      </c>
      <c r="F173" s="3"/>
      <c r="G173" s="3"/>
      <c r="H173" s="3">
        <f>IF('Раздел 1'!X25&gt;='Раздел 1'!X26,0,1)</f>
        <v>0</v>
      </c>
    </row>
    <row r="174" spans="1:16" x14ac:dyDescent="0.2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293</v>
      </c>
      <c r="F174" s="3"/>
      <c r="G174" s="3"/>
      <c r="H174" s="3">
        <f>IF('Раздел 1'!Y25&gt;='Раздел 1'!Y26,0,1)</f>
        <v>0</v>
      </c>
    </row>
    <row r="175" spans="1:16" x14ac:dyDescent="0.2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294</v>
      </c>
      <c r="F175" s="3"/>
      <c r="G175" s="3"/>
      <c r="H175" s="3">
        <f>IF('Раздел 1'!Z25&gt;='Раздел 1'!Z26,0,1)</f>
        <v>0</v>
      </c>
    </row>
    <row r="176" spans="1:16" x14ac:dyDescent="0.2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295</v>
      </c>
      <c r="F176" s="3"/>
      <c r="G176" s="3"/>
      <c r="H176" s="3">
        <f>IF('Раздел 1'!AA25&gt;='Раздел 1'!AA26,0,1)</f>
        <v>0</v>
      </c>
    </row>
    <row r="177" spans="1:8" x14ac:dyDescent="0.2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296</v>
      </c>
      <c r="F177" s="3"/>
      <c r="G177" s="3"/>
      <c r="H177" s="3">
        <f>IF('Раздел 1'!AB25&gt;='Раздел 1'!AB26,0,1)</f>
        <v>0</v>
      </c>
    </row>
    <row r="178" spans="1:8" x14ac:dyDescent="0.2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297</v>
      </c>
      <c r="F178" s="15"/>
      <c r="G178" s="15"/>
      <c r="H178" s="15">
        <f>IF('Раздел 1'!AC25&gt;='Раздел 1'!AC26,0,1)</f>
        <v>0</v>
      </c>
    </row>
    <row r="179" spans="1:8" x14ac:dyDescent="0.2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298</v>
      </c>
      <c r="F179" s="9"/>
      <c r="G179" s="9"/>
      <c r="H179" s="3">
        <f>IF('Раздел 1'!P25&gt;='Раздел 1'!P27,0,1)</f>
        <v>0</v>
      </c>
    </row>
    <row r="180" spans="1:8" x14ac:dyDescent="0.2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299</v>
      </c>
      <c r="F180" s="9"/>
      <c r="G180" s="9"/>
      <c r="H180" s="3">
        <f>IF('Раздел 1'!Q25&gt;='Раздел 1'!Q27,0,1)</f>
        <v>0</v>
      </c>
    </row>
    <row r="181" spans="1:8" x14ac:dyDescent="0.2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300</v>
      </c>
      <c r="F181" s="9"/>
      <c r="G181" s="9"/>
      <c r="H181" s="3">
        <f>IF('Раздел 1'!R25&gt;='Раздел 1'!R27,0,1)</f>
        <v>0</v>
      </c>
    </row>
    <row r="182" spans="1:8" x14ac:dyDescent="0.2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301</v>
      </c>
      <c r="F182" s="9"/>
      <c r="G182" s="9"/>
      <c r="H182" s="3">
        <f>IF('Раздел 1'!S25&gt;='Раздел 1'!S27,0,1)</f>
        <v>0</v>
      </c>
    </row>
    <row r="183" spans="1:8" x14ac:dyDescent="0.2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302</v>
      </c>
      <c r="F183" s="9"/>
      <c r="G183" s="9"/>
      <c r="H183" s="3">
        <f>IF('Раздел 1'!T25&gt;='Раздел 1'!T27,0,1)</f>
        <v>0</v>
      </c>
    </row>
    <row r="184" spans="1:8" x14ac:dyDescent="0.2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303</v>
      </c>
      <c r="F184" s="9"/>
      <c r="G184" s="9"/>
      <c r="H184" s="3">
        <f>IF('Раздел 1'!U25&gt;='Раздел 1'!U27,0,1)</f>
        <v>0</v>
      </c>
    </row>
    <row r="185" spans="1:8" x14ac:dyDescent="0.2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304</v>
      </c>
      <c r="F185" s="9"/>
      <c r="G185" s="9"/>
      <c r="H185" s="3">
        <f>IF('Раздел 1'!V25&gt;='Раздел 1'!V27,0,1)</f>
        <v>0</v>
      </c>
    </row>
    <row r="186" spans="1:8" x14ac:dyDescent="0.2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305</v>
      </c>
      <c r="F186" s="9"/>
      <c r="G186" s="9"/>
      <c r="H186" s="3">
        <f>IF('Раздел 1'!W25&gt;='Раздел 1'!W27,0,1)</f>
        <v>0</v>
      </c>
    </row>
    <row r="187" spans="1:8" x14ac:dyDescent="0.2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306</v>
      </c>
      <c r="F187" s="9"/>
      <c r="G187" s="9"/>
      <c r="H187" s="3">
        <f>IF('Раздел 1'!X25&gt;='Раздел 1'!X27,0,1)</f>
        <v>0</v>
      </c>
    </row>
    <row r="188" spans="1:8" x14ac:dyDescent="0.2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307</v>
      </c>
      <c r="F188" s="9"/>
      <c r="G188" s="9"/>
      <c r="H188" s="3">
        <f>IF('Раздел 1'!Y25&gt;='Раздел 1'!Y27,0,1)</f>
        <v>0</v>
      </c>
    </row>
    <row r="189" spans="1:8" x14ac:dyDescent="0.2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308</v>
      </c>
      <c r="F189" s="9"/>
      <c r="G189" s="9"/>
      <c r="H189" s="3">
        <f>IF('Раздел 1'!Z25&gt;='Раздел 1'!Z27,0,1)</f>
        <v>0</v>
      </c>
    </row>
    <row r="190" spans="1:8" x14ac:dyDescent="0.2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309</v>
      </c>
      <c r="F190" s="9"/>
      <c r="G190" s="9"/>
      <c r="H190" s="3">
        <f>IF('Раздел 1'!AA25&gt;='Раздел 1'!AA27,0,1)</f>
        <v>0</v>
      </c>
    </row>
    <row r="191" spans="1:8" x14ac:dyDescent="0.2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310</v>
      </c>
      <c r="F191" s="9"/>
      <c r="G191" s="9"/>
      <c r="H191" s="3">
        <f>IF('Раздел 1'!AB25&gt;='Раздел 1'!AB27,0,1)</f>
        <v>0</v>
      </c>
    </row>
    <row r="192" spans="1:8" x14ac:dyDescent="0.2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311</v>
      </c>
      <c r="F192" s="15"/>
      <c r="G192" s="15"/>
      <c r="H192" s="15">
        <f>IF('Раздел 1'!AC25&gt;='Раздел 1'!AC27,0,1)</f>
        <v>0</v>
      </c>
    </row>
    <row r="193" spans="1:8" x14ac:dyDescent="0.2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312</v>
      </c>
      <c r="F193" s="9"/>
      <c r="G193" s="9"/>
      <c r="H193" s="3">
        <f>IF('Раздел 1'!P25&gt;='Раздел 1'!P28,0,1)</f>
        <v>0</v>
      </c>
    </row>
    <row r="194" spans="1:8" x14ac:dyDescent="0.2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313</v>
      </c>
      <c r="F194" s="9"/>
      <c r="G194" s="9"/>
      <c r="H194" s="3">
        <f>IF('Раздел 1'!Q25&gt;='Раздел 1'!Q28,0,1)</f>
        <v>0</v>
      </c>
    </row>
    <row r="195" spans="1:8" x14ac:dyDescent="0.2">
      <c r="A195" s="3">
        <f t="shared" ref="A195:A258" si="3">P_3</f>
        <v>609515</v>
      </c>
      <c r="B195" s="3">
        <v>1</v>
      </c>
      <c r="C195" s="3">
        <v>11</v>
      </c>
      <c r="D195" s="9">
        <v>183</v>
      </c>
      <c r="E195" s="9" t="s">
        <v>314</v>
      </c>
      <c r="F195" s="9"/>
      <c r="G195" s="9"/>
      <c r="H195" s="3">
        <f>IF('Раздел 1'!R25&gt;='Раздел 1'!R28,0,1)</f>
        <v>0</v>
      </c>
    </row>
    <row r="196" spans="1:8" x14ac:dyDescent="0.2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315</v>
      </c>
      <c r="F196" s="9"/>
      <c r="G196" s="9"/>
      <c r="H196" s="3">
        <f>IF('Раздел 1'!S25&gt;='Раздел 1'!S28,0,1)</f>
        <v>0</v>
      </c>
    </row>
    <row r="197" spans="1:8" x14ac:dyDescent="0.2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316</v>
      </c>
      <c r="F197" s="9"/>
      <c r="G197" s="9"/>
      <c r="H197" s="3">
        <f>IF('Раздел 1'!T25&gt;='Раздел 1'!T28,0,1)</f>
        <v>0</v>
      </c>
    </row>
    <row r="198" spans="1:8" x14ac:dyDescent="0.2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317</v>
      </c>
      <c r="F198" s="9"/>
      <c r="G198" s="9"/>
      <c r="H198" s="3">
        <f>IF('Раздел 1'!U25&gt;='Раздел 1'!U28,0,1)</f>
        <v>0</v>
      </c>
    </row>
    <row r="199" spans="1:8" x14ac:dyDescent="0.2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318</v>
      </c>
      <c r="F199" s="9"/>
      <c r="G199" s="9"/>
      <c r="H199" s="3">
        <f>IF('Раздел 1'!V25&gt;='Раздел 1'!V28,0,1)</f>
        <v>0</v>
      </c>
    </row>
    <row r="200" spans="1:8" x14ac:dyDescent="0.2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319</v>
      </c>
      <c r="F200" s="9"/>
      <c r="G200" s="9"/>
      <c r="H200" s="3">
        <f>IF('Раздел 1'!W25&gt;='Раздел 1'!W28,0,1)</f>
        <v>0</v>
      </c>
    </row>
    <row r="201" spans="1:8" x14ac:dyDescent="0.2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320</v>
      </c>
      <c r="F201" s="9"/>
      <c r="G201" s="9"/>
      <c r="H201" s="3">
        <f>IF('Раздел 1'!X25&gt;='Раздел 1'!X28,0,1)</f>
        <v>0</v>
      </c>
    </row>
    <row r="202" spans="1:8" x14ac:dyDescent="0.2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321</v>
      </c>
      <c r="F202" s="9"/>
      <c r="G202" s="9"/>
      <c r="H202" s="3">
        <f>IF('Раздел 1'!Y25&gt;='Раздел 1'!Y28,0,1)</f>
        <v>0</v>
      </c>
    </row>
    <row r="203" spans="1:8" x14ac:dyDescent="0.2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322</v>
      </c>
      <c r="F203" s="9"/>
      <c r="G203" s="9"/>
      <c r="H203" s="3">
        <f>IF('Раздел 1'!Z25&gt;='Раздел 1'!Z28,0,1)</f>
        <v>0</v>
      </c>
    </row>
    <row r="204" spans="1:8" x14ac:dyDescent="0.2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323</v>
      </c>
      <c r="F204" s="9"/>
      <c r="G204" s="9"/>
      <c r="H204" s="3">
        <f>IF('Раздел 1'!AA25&gt;='Раздел 1'!AA28,0,1)</f>
        <v>0</v>
      </c>
    </row>
    <row r="205" spans="1:8" x14ac:dyDescent="0.2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324</v>
      </c>
      <c r="F205" s="9"/>
      <c r="G205" s="9"/>
      <c r="H205" s="3">
        <f>IF('Раздел 1'!AB25&gt;='Раздел 1'!AB28,0,1)</f>
        <v>0</v>
      </c>
    </row>
    <row r="206" spans="1:8" x14ac:dyDescent="0.2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325</v>
      </c>
      <c r="F206" s="15"/>
      <c r="G206" s="15"/>
      <c r="H206" s="15">
        <f>IF('Раздел 1'!AC25&gt;='Раздел 1'!AC28,0,1)</f>
        <v>0</v>
      </c>
    </row>
    <row r="207" spans="1:8" x14ac:dyDescent="0.2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326</v>
      </c>
      <c r="F207" s="9"/>
      <c r="G207" s="9"/>
      <c r="H207" s="3">
        <f>IF('Раздел 1'!P21&gt;='Раздел 1'!P29,0,1)</f>
        <v>0</v>
      </c>
    </row>
    <row r="208" spans="1:8" x14ac:dyDescent="0.2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327</v>
      </c>
      <c r="F208" s="9"/>
      <c r="G208" s="9"/>
      <c r="H208" s="3">
        <f>IF('Раздел 1'!Q21&gt;='Раздел 1'!Q29,0,1)</f>
        <v>0</v>
      </c>
    </row>
    <row r="209" spans="1:8" x14ac:dyDescent="0.2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328</v>
      </c>
      <c r="F209" s="9"/>
      <c r="G209" s="9"/>
      <c r="H209" s="3">
        <f>IF('Раздел 1'!R21&gt;='Раздел 1'!R29,0,1)</f>
        <v>0</v>
      </c>
    </row>
    <row r="210" spans="1:8" x14ac:dyDescent="0.2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329</v>
      </c>
      <c r="F210" s="9"/>
      <c r="G210" s="9"/>
      <c r="H210" s="3">
        <f>IF('Раздел 1'!S21&gt;='Раздел 1'!S29,0,1)</f>
        <v>0</v>
      </c>
    </row>
    <row r="211" spans="1:8" x14ac:dyDescent="0.2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330</v>
      </c>
      <c r="F211" s="9"/>
      <c r="G211" s="9"/>
      <c r="H211" s="3">
        <f>IF('Раздел 1'!T21&gt;='Раздел 1'!T29,0,1)</f>
        <v>0</v>
      </c>
    </row>
    <row r="212" spans="1:8" x14ac:dyDescent="0.2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331</v>
      </c>
      <c r="F212" s="9"/>
      <c r="G212" s="9"/>
      <c r="H212" s="3">
        <f>IF('Раздел 1'!U21&gt;='Раздел 1'!U29,0,1)</f>
        <v>0</v>
      </c>
    </row>
    <row r="213" spans="1:8" x14ac:dyDescent="0.2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332</v>
      </c>
      <c r="F213" s="9"/>
      <c r="G213" s="9"/>
      <c r="H213" s="3">
        <f>IF('Раздел 1'!V21&gt;='Раздел 1'!V29,0,1)</f>
        <v>0</v>
      </c>
    </row>
    <row r="214" spans="1:8" x14ac:dyDescent="0.2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333</v>
      </c>
      <c r="F214" s="9"/>
      <c r="G214" s="9"/>
      <c r="H214" s="3">
        <f>IF('Раздел 1'!W21&gt;='Раздел 1'!W29,0,1)</f>
        <v>0</v>
      </c>
    </row>
    <row r="215" spans="1:8" x14ac:dyDescent="0.2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334</v>
      </c>
      <c r="F215" s="9"/>
      <c r="G215" s="9"/>
      <c r="H215" s="3">
        <f>IF('Раздел 1'!X21&gt;='Раздел 1'!X29,0,1)</f>
        <v>0</v>
      </c>
    </row>
    <row r="216" spans="1:8" x14ac:dyDescent="0.2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335</v>
      </c>
      <c r="F216" s="9"/>
      <c r="G216" s="9"/>
      <c r="H216" s="3">
        <f>IF('Раздел 1'!Y21&gt;='Раздел 1'!Y29,0,1)</f>
        <v>0</v>
      </c>
    </row>
    <row r="217" spans="1:8" x14ac:dyDescent="0.2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336</v>
      </c>
      <c r="F217" s="9"/>
      <c r="G217" s="9"/>
      <c r="H217" s="3">
        <f>IF('Раздел 1'!Z21&gt;='Раздел 1'!Z29,0,1)</f>
        <v>0</v>
      </c>
    </row>
    <row r="218" spans="1:8" x14ac:dyDescent="0.2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337</v>
      </c>
      <c r="F218" s="9"/>
      <c r="G218" s="9"/>
      <c r="H218" s="3">
        <f>IF('Раздел 1'!AA21&gt;='Раздел 1'!AA29,0,1)</f>
        <v>0</v>
      </c>
    </row>
    <row r="219" spans="1:8" x14ac:dyDescent="0.2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338</v>
      </c>
      <c r="F219" s="9"/>
      <c r="G219" s="9"/>
      <c r="H219" s="3">
        <f>IF('Раздел 1'!AB21&gt;='Раздел 1'!AB29,0,1)</f>
        <v>0</v>
      </c>
    </row>
    <row r="220" spans="1:8" x14ac:dyDescent="0.2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339</v>
      </c>
      <c r="F220" s="15"/>
      <c r="G220" s="15"/>
      <c r="H220" s="15">
        <f>IF('Раздел 1'!AC21&gt;='Раздел 1'!AC29,0,1)</f>
        <v>0</v>
      </c>
    </row>
    <row r="221" spans="1:8" x14ac:dyDescent="0.2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340</v>
      </c>
      <c r="F221" s="3"/>
      <c r="G221" s="3"/>
      <c r="H221" s="3">
        <f>IF('Раздел 1'!P29&gt;='Раздел 1'!P30,0,1)</f>
        <v>0</v>
      </c>
    </row>
    <row r="222" spans="1:8" x14ac:dyDescent="0.2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341</v>
      </c>
      <c r="F222" s="3"/>
      <c r="G222" s="3"/>
      <c r="H222" s="3">
        <f>IF('Раздел 1'!Q29&gt;='Раздел 1'!Q30,0,1)</f>
        <v>0</v>
      </c>
    </row>
    <row r="223" spans="1:8" x14ac:dyDescent="0.2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342</v>
      </c>
      <c r="F223" s="3"/>
      <c r="G223" s="3"/>
      <c r="H223" s="3">
        <f>IF('Раздел 1'!R29&gt;='Раздел 1'!R30,0,1)</f>
        <v>0</v>
      </c>
    </row>
    <row r="224" spans="1:8" x14ac:dyDescent="0.2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343</v>
      </c>
      <c r="F224" s="3"/>
      <c r="G224" s="3"/>
      <c r="H224" s="3">
        <f>IF('Раздел 1'!S29&gt;='Раздел 1'!S30,0,1)</f>
        <v>0</v>
      </c>
    </row>
    <row r="225" spans="1:8" x14ac:dyDescent="0.2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344</v>
      </c>
      <c r="F225" s="3"/>
      <c r="G225" s="3"/>
      <c r="H225" s="3">
        <f>IF('Раздел 1'!T29&gt;='Раздел 1'!T30,0,1)</f>
        <v>0</v>
      </c>
    </row>
    <row r="226" spans="1:8" x14ac:dyDescent="0.2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345</v>
      </c>
      <c r="F226" s="3"/>
      <c r="G226" s="3"/>
      <c r="H226" s="3">
        <f>IF('Раздел 1'!U29&gt;='Раздел 1'!U30,0,1)</f>
        <v>0</v>
      </c>
    </row>
    <row r="227" spans="1:8" x14ac:dyDescent="0.2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346</v>
      </c>
      <c r="F227" s="3"/>
      <c r="G227" s="3"/>
      <c r="H227" s="3">
        <f>IF('Раздел 1'!V29&gt;='Раздел 1'!V30,0,1)</f>
        <v>0</v>
      </c>
    </row>
    <row r="228" spans="1:8" x14ac:dyDescent="0.2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347</v>
      </c>
      <c r="F228" s="3"/>
      <c r="G228" s="3"/>
      <c r="H228" s="3">
        <f>IF('Раздел 1'!W29&gt;='Раздел 1'!W30,0,1)</f>
        <v>0</v>
      </c>
    </row>
    <row r="229" spans="1:8" x14ac:dyDescent="0.2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348</v>
      </c>
      <c r="F229" s="3"/>
      <c r="G229" s="3"/>
      <c r="H229" s="3">
        <f>IF('Раздел 1'!X29&gt;='Раздел 1'!X30,0,1)</f>
        <v>0</v>
      </c>
    </row>
    <row r="230" spans="1:8" x14ac:dyDescent="0.2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349</v>
      </c>
      <c r="F230" s="3"/>
      <c r="G230" s="3"/>
      <c r="H230" s="3">
        <f>IF('Раздел 1'!Y29&gt;='Раздел 1'!Y30,0,1)</f>
        <v>0</v>
      </c>
    </row>
    <row r="231" spans="1:8" x14ac:dyDescent="0.2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350</v>
      </c>
      <c r="F231" s="3"/>
      <c r="G231" s="3"/>
      <c r="H231" s="3">
        <f>IF('Раздел 1'!Z29&gt;='Раздел 1'!Z30,0,1)</f>
        <v>0</v>
      </c>
    </row>
    <row r="232" spans="1:8" x14ac:dyDescent="0.2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351</v>
      </c>
      <c r="F232" s="3"/>
      <c r="G232" s="3"/>
      <c r="H232" s="3">
        <f>IF('Раздел 1'!AA29&gt;='Раздел 1'!AA30,0,1)</f>
        <v>0</v>
      </c>
    </row>
    <row r="233" spans="1:8" x14ac:dyDescent="0.2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352</v>
      </c>
      <c r="F233" s="3"/>
      <c r="G233" s="3"/>
      <c r="H233" s="3">
        <f>IF('Раздел 1'!AB29&gt;='Раздел 1'!AB30,0,1)</f>
        <v>0</v>
      </c>
    </row>
    <row r="234" spans="1:8" x14ac:dyDescent="0.2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353</v>
      </c>
      <c r="F234" s="15"/>
      <c r="G234" s="15"/>
      <c r="H234" s="15">
        <f>IF('Раздел 1'!AC29&gt;='Раздел 1'!AC30,0,1)</f>
        <v>0</v>
      </c>
    </row>
    <row r="235" spans="1:8" x14ac:dyDescent="0.2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354</v>
      </c>
      <c r="F235" s="9"/>
      <c r="G235" s="9"/>
      <c r="H235" s="3">
        <f>IF('Раздел 1'!P33&gt;='Раздел 1'!P34,0,1)</f>
        <v>0</v>
      </c>
    </row>
    <row r="236" spans="1:8" x14ac:dyDescent="0.2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355</v>
      </c>
      <c r="F236" s="9"/>
      <c r="G236" s="9"/>
      <c r="H236" s="3">
        <f>IF('Раздел 1'!Q33&gt;='Раздел 1'!Q34,0,1)</f>
        <v>0</v>
      </c>
    </row>
    <row r="237" spans="1:8" x14ac:dyDescent="0.2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356</v>
      </c>
      <c r="F237" s="9"/>
      <c r="G237" s="9"/>
      <c r="H237" s="3">
        <f>IF('Раздел 1'!R33&gt;='Раздел 1'!R34,0,1)</f>
        <v>0</v>
      </c>
    </row>
    <row r="238" spans="1:8" x14ac:dyDescent="0.2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357</v>
      </c>
      <c r="F238" s="9"/>
      <c r="G238" s="9"/>
      <c r="H238" s="3">
        <f>IF('Раздел 1'!S33&gt;='Раздел 1'!S34,0,1)</f>
        <v>0</v>
      </c>
    </row>
    <row r="239" spans="1:8" x14ac:dyDescent="0.2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358</v>
      </c>
      <c r="F239" s="9"/>
      <c r="G239" s="9"/>
      <c r="H239" s="3">
        <f>IF('Раздел 1'!T33&gt;='Раздел 1'!T34,0,1)</f>
        <v>0</v>
      </c>
    </row>
    <row r="240" spans="1:8" x14ac:dyDescent="0.2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359</v>
      </c>
      <c r="F240" s="9"/>
      <c r="G240" s="9"/>
      <c r="H240" s="3">
        <f>IF('Раздел 1'!U33&gt;='Раздел 1'!U34,0,1)</f>
        <v>0</v>
      </c>
    </row>
    <row r="241" spans="1:8" x14ac:dyDescent="0.2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360</v>
      </c>
      <c r="F241" s="9"/>
      <c r="G241" s="9"/>
      <c r="H241" s="3">
        <f>IF('Раздел 1'!V33&gt;='Раздел 1'!V34,0,1)</f>
        <v>0</v>
      </c>
    </row>
    <row r="242" spans="1:8" x14ac:dyDescent="0.2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361</v>
      </c>
      <c r="F242" s="9"/>
      <c r="G242" s="9"/>
      <c r="H242" s="3">
        <f>IF('Раздел 1'!W33&gt;='Раздел 1'!W34,0,1)</f>
        <v>0</v>
      </c>
    </row>
    <row r="243" spans="1:8" x14ac:dyDescent="0.2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362</v>
      </c>
      <c r="F243" s="9"/>
      <c r="G243" s="9"/>
      <c r="H243" s="3">
        <f>IF('Раздел 1'!X33&gt;='Раздел 1'!X34,0,1)</f>
        <v>0</v>
      </c>
    </row>
    <row r="244" spans="1:8" x14ac:dyDescent="0.2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363</v>
      </c>
      <c r="F244" s="9"/>
      <c r="G244" s="9"/>
      <c r="H244" s="3">
        <f>IF('Раздел 1'!Y33&gt;='Раздел 1'!Y34,0,1)</f>
        <v>0</v>
      </c>
    </row>
    <row r="245" spans="1:8" x14ac:dyDescent="0.2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364</v>
      </c>
      <c r="F245" s="9"/>
      <c r="G245" s="9"/>
      <c r="H245" s="3">
        <f>IF('Раздел 1'!Z33&gt;='Раздел 1'!Z34,0,1)</f>
        <v>0</v>
      </c>
    </row>
    <row r="246" spans="1:8" x14ac:dyDescent="0.2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365</v>
      </c>
      <c r="F246" s="9"/>
      <c r="G246" s="9"/>
      <c r="H246" s="3">
        <f>IF('Раздел 1'!AA33&gt;='Раздел 1'!AA34,0,1)</f>
        <v>0</v>
      </c>
    </row>
    <row r="247" spans="1:8" x14ac:dyDescent="0.2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366</v>
      </c>
      <c r="F247" s="9"/>
      <c r="G247" s="9"/>
      <c r="H247" s="3">
        <f>IF('Раздел 1'!AB33&gt;='Раздел 1'!AB34,0,1)</f>
        <v>0</v>
      </c>
    </row>
    <row r="248" spans="1:8" x14ac:dyDescent="0.2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367</v>
      </c>
      <c r="F248" s="15"/>
      <c r="G248" s="15"/>
      <c r="H248" s="15">
        <f>IF('Раздел 1'!AC33&gt;='Раздел 1'!AC34,0,1)</f>
        <v>0</v>
      </c>
    </row>
    <row r="249" spans="1:8" x14ac:dyDescent="0.2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368</v>
      </c>
      <c r="F249" s="9"/>
      <c r="G249" s="9"/>
      <c r="H249" s="3">
        <f>IF('Раздел 1'!P33&gt;='Раздел 1'!P35,0,1)</f>
        <v>0</v>
      </c>
    </row>
    <row r="250" spans="1:8" x14ac:dyDescent="0.2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369</v>
      </c>
      <c r="F250" s="9"/>
      <c r="G250" s="9"/>
      <c r="H250" s="3">
        <f>IF('Раздел 1'!Q33&gt;='Раздел 1'!Q35,0,1)</f>
        <v>0</v>
      </c>
    </row>
    <row r="251" spans="1:8" x14ac:dyDescent="0.2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370</v>
      </c>
      <c r="F251" s="9"/>
      <c r="G251" s="9"/>
      <c r="H251" s="3">
        <f>IF('Раздел 1'!R33&gt;='Раздел 1'!R35,0,1)</f>
        <v>0</v>
      </c>
    </row>
    <row r="252" spans="1:8" x14ac:dyDescent="0.2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371</v>
      </c>
      <c r="F252" s="9"/>
      <c r="G252" s="9"/>
      <c r="H252" s="3">
        <f>IF('Раздел 1'!S33&gt;='Раздел 1'!S35,0,1)</f>
        <v>0</v>
      </c>
    </row>
    <row r="253" spans="1:8" x14ac:dyDescent="0.2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372</v>
      </c>
      <c r="F253" s="9"/>
      <c r="G253" s="9"/>
      <c r="H253" s="3">
        <f>IF('Раздел 1'!T33&gt;='Раздел 1'!T35,0,1)</f>
        <v>0</v>
      </c>
    </row>
    <row r="254" spans="1:8" x14ac:dyDescent="0.2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373</v>
      </c>
      <c r="F254" s="9"/>
      <c r="G254" s="9"/>
      <c r="H254" s="3">
        <f>IF('Раздел 1'!U33&gt;='Раздел 1'!U35,0,1)</f>
        <v>0</v>
      </c>
    </row>
    <row r="255" spans="1:8" x14ac:dyDescent="0.2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374</v>
      </c>
      <c r="F255" s="9"/>
      <c r="G255" s="9"/>
      <c r="H255" s="3">
        <f>IF('Раздел 1'!V33&gt;='Раздел 1'!V35,0,1)</f>
        <v>0</v>
      </c>
    </row>
    <row r="256" spans="1:8" x14ac:dyDescent="0.2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375</v>
      </c>
      <c r="F256" s="9"/>
      <c r="G256" s="9"/>
      <c r="H256" s="3">
        <f>IF('Раздел 1'!W33&gt;='Раздел 1'!W35,0,1)</f>
        <v>0</v>
      </c>
    </row>
    <row r="257" spans="1:8" x14ac:dyDescent="0.2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376</v>
      </c>
      <c r="F257" s="9"/>
      <c r="G257" s="9"/>
      <c r="H257" s="3">
        <f>IF('Раздел 1'!X33&gt;='Раздел 1'!X35,0,1)</f>
        <v>0</v>
      </c>
    </row>
    <row r="258" spans="1:8" x14ac:dyDescent="0.2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377</v>
      </c>
      <c r="F258" s="9"/>
      <c r="G258" s="9"/>
      <c r="H258" s="3">
        <f>IF('Раздел 1'!Y33&gt;='Раздел 1'!Y35,0,1)</f>
        <v>0</v>
      </c>
    </row>
    <row r="259" spans="1:8" x14ac:dyDescent="0.2">
      <c r="A259" s="3">
        <f t="shared" ref="A259:A322" si="4">P_3</f>
        <v>609515</v>
      </c>
      <c r="B259" s="3">
        <v>1</v>
      </c>
      <c r="C259" s="9">
        <v>15</v>
      </c>
      <c r="D259" s="9">
        <v>247</v>
      </c>
      <c r="E259" s="9" t="s">
        <v>378</v>
      </c>
      <c r="F259" s="9"/>
      <c r="G259" s="9"/>
      <c r="H259" s="3">
        <f>IF('Раздел 1'!Z33&gt;='Раздел 1'!Z35,0,1)</f>
        <v>0</v>
      </c>
    </row>
    <row r="260" spans="1:8" x14ac:dyDescent="0.2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379</v>
      </c>
      <c r="F260" s="9"/>
      <c r="G260" s="9"/>
      <c r="H260" s="3">
        <f>IF('Раздел 1'!AA33&gt;='Раздел 1'!AA35,0,1)</f>
        <v>0</v>
      </c>
    </row>
    <row r="261" spans="1:8" x14ac:dyDescent="0.2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380</v>
      </c>
      <c r="F261" s="9"/>
      <c r="G261" s="9"/>
      <c r="H261" s="3">
        <f>IF('Раздел 1'!AB33&gt;='Раздел 1'!AB35,0,1)</f>
        <v>0</v>
      </c>
    </row>
    <row r="262" spans="1:8" x14ac:dyDescent="0.2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381</v>
      </c>
      <c r="F262" s="15"/>
      <c r="G262" s="15"/>
      <c r="H262" s="15">
        <f>IF('Раздел 1'!AC33&gt;='Раздел 1'!AC35,0,1)</f>
        <v>0</v>
      </c>
    </row>
    <row r="263" spans="1:8" x14ac:dyDescent="0.2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382</v>
      </c>
      <c r="F263" s="9"/>
      <c r="G263" s="9"/>
      <c r="H263" s="3">
        <f>IF('Раздел 1'!S33&gt;='Раздел 1'!S36,0,1)</f>
        <v>0</v>
      </c>
    </row>
    <row r="264" spans="1:8" x14ac:dyDescent="0.2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383</v>
      </c>
      <c r="F264" s="9"/>
      <c r="G264" s="9"/>
      <c r="H264" s="3">
        <f>IF('Раздел 1'!T33&gt;='Раздел 1'!T36,0,1)</f>
        <v>0</v>
      </c>
    </row>
    <row r="265" spans="1:8" x14ac:dyDescent="0.2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384</v>
      </c>
      <c r="F265" s="9"/>
      <c r="G265" s="9"/>
      <c r="H265" s="3">
        <f>IF('Раздел 1'!U33&gt;='Раздел 1'!U36,0,1)</f>
        <v>0</v>
      </c>
    </row>
    <row r="266" spans="1:8" x14ac:dyDescent="0.2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385</v>
      </c>
      <c r="F266" s="9"/>
      <c r="G266" s="9"/>
      <c r="H266" s="3">
        <f>IF('Раздел 1'!V33&gt;='Раздел 1'!V36,0,1)</f>
        <v>0</v>
      </c>
    </row>
    <row r="267" spans="1:8" x14ac:dyDescent="0.2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386</v>
      </c>
      <c r="F267" s="9"/>
      <c r="G267" s="9"/>
      <c r="H267" s="3">
        <f>IF('Раздел 1'!W33&gt;='Раздел 1'!W36,0,1)</f>
        <v>0</v>
      </c>
    </row>
    <row r="268" spans="1:8" x14ac:dyDescent="0.2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387</v>
      </c>
      <c r="F268" s="9"/>
      <c r="G268" s="9"/>
      <c r="H268" s="3">
        <f>IF('Раздел 1'!X33&gt;='Раздел 1'!X36,0,1)</f>
        <v>0</v>
      </c>
    </row>
    <row r="269" spans="1:8" x14ac:dyDescent="0.2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388</v>
      </c>
      <c r="F269" s="9"/>
      <c r="G269" s="9"/>
      <c r="H269" s="3">
        <f>IF('Раздел 1'!Y33&gt;='Раздел 1'!Y36,0,1)</f>
        <v>0</v>
      </c>
    </row>
    <row r="270" spans="1:8" x14ac:dyDescent="0.2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389</v>
      </c>
      <c r="F270" s="9"/>
      <c r="G270" s="9"/>
      <c r="H270" s="3">
        <f>IF('Раздел 1'!Z33&gt;='Раздел 1'!Z36,0,1)</f>
        <v>0</v>
      </c>
    </row>
    <row r="271" spans="1:8" x14ac:dyDescent="0.2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390</v>
      </c>
      <c r="F271" s="9"/>
      <c r="G271" s="9"/>
      <c r="H271" s="3">
        <f>IF('Раздел 1'!AA33&gt;='Раздел 1'!AA36,0,1)</f>
        <v>0</v>
      </c>
    </row>
    <row r="272" spans="1:8" x14ac:dyDescent="0.2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391</v>
      </c>
      <c r="F272" s="9"/>
      <c r="G272" s="9"/>
      <c r="H272" s="3">
        <f>IF('Раздел 1'!AB33&gt;='Раздел 1'!AB36,0,1)</f>
        <v>0</v>
      </c>
    </row>
    <row r="273" spans="1:8" x14ac:dyDescent="0.2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392</v>
      </c>
      <c r="F273" s="15"/>
      <c r="G273" s="15"/>
      <c r="H273" s="15">
        <f>IF('Раздел 1'!AC33&gt;='Раздел 1'!AC36,0,1)</f>
        <v>0</v>
      </c>
    </row>
    <row r="274" spans="1:8" x14ac:dyDescent="0.2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393</v>
      </c>
      <c r="F274" s="9"/>
      <c r="G274" s="9"/>
      <c r="H274" s="3">
        <f>IF('Раздел 1'!S33&gt;='Раздел 1'!S37,0,1)</f>
        <v>0</v>
      </c>
    </row>
    <row r="275" spans="1:8" x14ac:dyDescent="0.2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394</v>
      </c>
      <c r="F275" s="9"/>
      <c r="G275" s="9"/>
      <c r="H275" s="3">
        <f>IF('Раздел 1'!T33&gt;='Раздел 1'!T37,0,1)</f>
        <v>0</v>
      </c>
    </row>
    <row r="276" spans="1:8" x14ac:dyDescent="0.2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396</v>
      </c>
      <c r="F276" s="9"/>
      <c r="G276" s="9"/>
      <c r="H276" s="3">
        <f>IF('Раздел 1'!U33&gt;='Раздел 1'!U37,0,1)</f>
        <v>0</v>
      </c>
    </row>
    <row r="277" spans="1:8" x14ac:dyDescent="0.2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397</v>
      </c>
      <c r="F277" s="9"/>
      <c r="G277" s="9"/>
      <c r="H277" s="3">
        <f>IF('Раздел 1'!V33&gt;='Раздел 1'!V37,0,1)</f>
        <v>0</v>
      </c>
    </row>
    <row r="278" spans="1:8" x14ac:dyDescent="0.2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398</v>
      </c>
      <c r="F278" s="9"/>
      <c r="G278" s="9"/>
      <c r="H278" s="3">
        <f>IF('Раздел 1'!W33&gt;='Раздел 1'!W37,0,1)</f>
        <v>0</v>
      </c>
    </row>
    <row r="279" spans="1:8" x14ac:dyDescent="0.2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399</v>
      </c>
      <c r="F279" s="9"/>
      <c r="G279" s="9"/>
      <c r="H279" s="3">
        <f>IF('Раздел 1'!X33&gt;='Раздел 1'!X37,0,1)</f>
        <v>0</v>
      </c>
    </row>
    <row r="280" spans="1:8" x14ac:dyDescent="0.2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400</v>
      </c>
      <c r="F280" s="9"/>
      <c r="G280" s="9"/>
      <c r="H280" s="3">
        <f>IF('Раздел 1'!Y33&gt;='Раздел 1'!Y37,0,1)</f>
        <v>0</v>
      </c>
    </row>
    <row r="281" spans="1:8" x14ac:dyDescent="0.2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401</v>
      </c>
      <c r="F281" s="9"/>
      <c r="G281" s="9"/>
      <c r="H281" s="3">
        <f>IF('Раздел 1'!Z33&gt;='Раздел 1'!Z37,0,1)</f>
        <v>0</v>
      </c>
    </row>
    <row r="282" spans="1:8" x14ac:dyDescent="0.2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402</v>
      </c>
      <c r="F282" s="9"/>
      <c r="G282" s="9"/>
      <c r="H282" s="3">
        <f>IF('Раздел 1'!AA33&gt;='Раздел 1'!AA37,0,1)</f>
        <v>0</v>
      </c>
    </row>
    <row r="283" spans="1:8" x14ac:dyDescent="0.2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403</v>
      </c>
      <c r="F283" s="9"/>
      <c r="G283" s="9"/>
      <c r="H283" s="3">
        <f>IF('Раздел 1'!AB33&gt;='Раздел 1'!AB37,0,1)</f>
        <v>0</v>
      </c>
    </row>
    <row r="284" spans="1:8" x14ac:dyDescent="0.2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404</v>
      </c>
      <c r="F284" s="15"/>
      <c r="G284" s="15"/>
      <c r="H284" s="15">
        <f>IF('Раздел 1'!AC33&gt;='Раздел 1'!AC37,0,1)</f>
        <v>0</v>
      </c>
    </row>
    <row r="285" spans="1:8" x14ac:dyDescent="0.2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405</v>
      </c>
      <c r="F285" s="3"/>
      <c r="G285" s="3"/>
      <c r="H285" s="3">
        <f>IF('Раздел 1'!T42&gt;='Раздел 1'!T43,0,1)</f>
        <v>0</v>
      </c>
    </row>
    <row r="286" spans="1:8" x14ac:dyDescent="0.2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406</v>
      </c>
      <c r="F286" s="3"/>
      <c r="G286" s="3"/>
      <c r="H286" s="3">
        <f>IF('Раздел 1'!U42&gt;='Раздел 1'!U43,0,1)</f>
        <v>0</v>
      </c>
    </row>
    <row r="287" spans="1:8" x14ac:dyDescent="0.2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407</v>
      </c>
      <c r="F287" s="3"/>
      <c r="G287" s="3"/>
      <c r="H287" s="3">
        <f>IF('Раздел 1'!V42&gt;='Раздел 1'!V43,0,1)</f>
        <v>0</v>
      </c>
    </row>
    <row r="288" spans="1:8" x14ac:dyDescent="0.2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408</v>
      </c>
      <c r="F288" s="3"/>
      <c r="G288" s="3"/>
      <c r="H288" s="3">
        <f>IF('Раздел 1'!W42&gt;='Раздел 1'!W43,0,1)</f>
        <v>0</v>
      </c>
    </row>
    <row r="289" spans="1:8" x14ac:dyDescent="0.2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409</v>
      </c>
      <c r="F289" s="3"/>
      <c r="G289" s="3"/>
      <c r="H289" s="3">
        <f>IF('Раздел 1'!X42&gt;='Раздел 1'!X43,0,1)</f>
        <v>0</v>
      </c>
    </row>
    <row r="290" spans="1:8" x14ac:dyDescent="0.2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410</v>
      </c>
      <c r="F290" s="3"/>
      <c r="G290" s="3"/>
      <c r="H290" s="3">
        <f>IF('Раздел 1'!Y42&gt;='Раздел 1'!Y43,0,1)</f>
        <v>0</v>
      </c>
    </row>
    <row r="291" spans="1:8" x14ac:dyDescent="0.2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411</v>
      </c>
      <c r="F291" s="3"/>
      <c r="G291" s="3"/>
      <c r="H291" s="3">
        <f>IF('Раздел 1'!Z42&gt;='Раздел 1'!Z43,0,1)</f>
        <v>0</v>
      </c>
    </row>
    <row r="292" spans="1:8" x14ac:dyDescent="0.2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412</v>
      </c>
      <c r="F292" s="3"/>
      <c r="G292" s="3"/>
      <c r="H292" s="3">
        <f>IF('Раздел 1'!AA42&gt;='Раздел 1'!AA43,0,1)</f>
        <v>0</v>
      </c>
    </row>
    <row r="293" spans="1:8" x14ac:dyDescent="0.2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413</v>
      </c>
      <c r="F293" s="3"/>
      <c r="G293" s="3"/>
      <c r="H293" s="3">
        <f>IF('Раздел 1'!AB42&gt;='Раздел 1'!AB43,0,1)</f>
        <v>0</v>
      </c>
    </row>
    <row r="294" spans="1:8" x14ac:dyDescent="0.2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414</v>
      </c>
      <c r="F294" s="15"/>
      <c r="G294" s="15"/>
      <c r="H294" s="15">
        <f>IF('Раздел 1'!AC42&gt;='Раздел 1'!AC43,0,1)</f>
        <v>0</v>
      </c>
    </row>
    <row r="295" spans="1:8" x14ac:dyDescent="0.2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415</v>
      </c>
      <c r="F295" s="3"/>
      <c r="G295" s="3"/>
      <c r="H295" s="3">
        <f>IF('Раздел 1'!W48&gt;='Раздел 1'!W49,0,1)</f>
        <v>0</v>
      </c>
    </row>
    <row r="296" spans="1:8" x14ac:dyDescent="0.2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416</v>
      </c>
      <c r="F296" s="3"/>
      <c r="G296" s="3"/>
      <c r="H296" s="3">
        <f>IF('Раздел 1'!X48&gt;='Раздел 1'!X49,0,1)</f>
        <v>0</v>
      </c>
    </row>
    <row r="297" spans="1:8" x14ac:dyDescent="0.2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417</v>
      </c>
      <c r="F297" s="3"/>
      <c r="G297" s="3"/>
      <c r="H297" s="3">
        <f>IF('Раздел 1'!Y48&gt;='Раздел 1'!Y49,0,1)</f>
        <v>0</v>
      </c>
    </row>
    <row r="298" spans="1:8" x14ac:dyDescent="0.2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418</v>
      </c>
      <c r="F298" s="3"/>
      <c r="G298" s="3"/>
      <c r="H298" s="3">
        <f>IF('Раздел 1'!Z48&gt;='Раздел 1'!Z49,0,1)</f>
        <v>0</v>
      </c>
    </row>
    <row r="299" spans="1:8" x14ac:dyDescent="0.2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419</v>
      </c>
      <c r="F299" s="3"/>
      <c r="G299" s="3"/>
      <c r="H299" s="3">
        <f>IF('Раздел 1'!AA48&gt;='Раздел 1'!AA49,0,1)</f>
        <v>0</v>
      </c>
    </row>
    <row r="300" spans="1:8" x14ac:dyDescent="0.2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420</v>
      </c>
      <c r="F300" s="3"/>
      <c r="G300" s="3"/>
      <c r="H300" s="3">
        <f>IF('Раздел 1'!AB48&gt;='Раздел 1'!AB49,0,1)</f>
        <v>0</v>
      </c>
    </row>
    <row r="301" spans="1:8" x14ac:dyDescent="0.2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421</v>
      </c>
      <c r="F301" s="15"/>
      <c r="G301" s="15"/>
      <c r="H301" s="15">
        <f>IF('Раздел 1'!AC48&gt;='Раздел 1'!AC49,0,1)</f>
        <v>0</v>
      </c>
    </row>
    <row r="302" spans="1:8" x14ac:dyDescent="0.2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422</v>
      </c>
      <c r="F302" s="9"/>
      <c r="G302" s="9"/>
      <c r="H302" s="3">
        <f>IF('Раздел 1'!P29=SUM('Раздел 1'!P31:P32),0,1)</f>
        <v>0</v>
      </c>
    </row>
    <row r="303" spans="1:8" x14ac:dyDescent="0.2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423</v>
      </c>
      <c r="F303" s="9"/>
      <c r="G303" s="9"/>
      <c r="H303" s="3">
        <f>IF('Раздел 1'!Q29=SUM('Раздел 1'!Q31:Q32),0,1)</f>
        <v>0</v>
      </c>
    </row>
    <row r="304" spans="1:8" x14ac:dyDescent="0.2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424</v>
      </c>
      <c r="F304" s="9"/>
      <c r="G304" s="9"/>
      <c r="H304" s="3">
        <f>IF('Раздел 1'!R29=SUM('Раздел 1'!R31:R32),0,1)</f>
        <v>0</v>
      </c>
    </row>
    <row r="305" spans="1:15" x14ac:dyDescent="0.2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425</v>
      </c>
      <c r="F305" s="9"/>
      <c r="G305" s="9"/>
      <c r="H305" s="3">
        <f>IF('Раздел 1'!S29=SUM('Раздел 1'!S31:S32),0,1)</f>
        <v>0</v>
      </c>
    </row>
    <row r="306" spans="1:15" x14ac:dyDescent="0.2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426</v>
      </c>
      <c r="F306" s="9"/>
      <c r="G306" s="9"/>
      <c r="H306" s="3">
        <f>IF('Раздел 1'!T29=SUM('Раздел 1'!T31:T32),0,1)</f>
        <v>0</v>
      </c>
    </row>
    <row r="307" spans="1:15" x14ac:dyDescent="0.2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427</v>
      </c>
      <c r="F307" s="9"/>
      <c r="G307" s="9"/>
      <c r="H307" s="3">
        <f>IF('Раздел 1'!U29=SUM('Раздел 1'!U31:U32),0,1)</f>
        <v>0</v>
      </c>
    </row>
    <row r="308" spans="1:15" x14ac:dyDescent="0.2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428</v>
      </c>
      <c r="F308" s="9"/>
      <c r="G308" s="9"/>
      <c r="H308" s="3">
        <f>IF('Раздел 1'!V29=SUM('Раздел 1'!V31:V32),0,1)</f>
        <v>0</v>
      </c>
    </row>
    <row r="309" spans="1:15" x14ac:dyDescent="0.2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429</v>
      </c>
      <c r="F309" s="9"/>
      <c r="G309" s="9"/>
      <c r="H309" s="3">
        <f>IF('Раздел 1'!W29=SUM('Раздел 1'!W31:W32),0,1)</f>
        <v>0</v>
      </c>
      <c r="O309" s="3"/>
    </row>
    <row r="310" spans="1:15" x14ac:dyDescent="0.2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430</v>
      </c>
      <c r="F310" s="9"/>
      <c r="G310" s="9"/>
      <c r="H310" s="3">
        <f>IF('Раздел 1'!X29=SUM('Раздел 1'!X31:X32),0,1)</f>
        <v>0</v>
      </c>
    </row>
    <row r="311" spans="1:15" x14ac:dyDescent="0.2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431</v>
      </c>
      <c r="F311" s="9"/>
      <c r="G311" s="9"/>
      <c r="H311" s="3">
        <f>IF('Раздел 1'!Y29=SUM('Раздел 1'!Y31:Y32),0,1)</f>
        <v>0</v>
      </c>
    </row>
    <row r="312" spans="1:15" x14ac:dyDescent="0.2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432</v>
      </c>
      <c r="F312" s="9"/>
      <c r="G312" s="9"/>
      <c r="H312" s="3">
        <f>IF('Раздел 1'!Z29=SUM('Раздел 1'!Z31:Z32),0,1)</f>
        <v>0</v>
      </c>
    </row>
    <row r="313" spans="1:15" x14ac:dyDescent="0.2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433</v>
      </c>
      <c r="F313" s="9"/>
      <c r="G313" s="9"/>
      <c r="H313" s="3">
        <f>IF('Раздел 1'!AA29=SUM('Раздел 1'!AA31:AA32),0,1)</f>
        <v>0</v>
      </c>
    </row>
    <row r="314" spans="1:15" x14ac:dyDescent="0.2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434</v>
      </c>
      <c r="F314" s="9"/>
      <c r="G314" s="9"/>
      <c r="H314" s="3">
        <f>IF('Раздел 1'!AB29=SUM('Раздел 1'!AB31:AB32),0,1)</f>
        <v>0</v>
      </c>
    </row>
    <row r="315" spans="1:15" x14ac:dyDescent="0.2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435</v>
      </c>
      <c r="F315" s="15"/>
      <c r="G315" s="15"/>
      <c r="H315" s="15">
        <f>IF('Раздел 1'!AC29=SUM('Раздел 1'!AC31:AC32),0,1)</f>
        <v>0</v>
      </c>
    </row>
    <row r="316" spans="1:15" x14ac:dyDescent="0.2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536</v>
      </c>
      <c r="F316" s="3"/>
      <c r="G316" s="3"/>
      <c r="H316" s="3">
        <f>IF('Раздел 1'!P33=SUM('Раздел 1'!P38:P41),0,1)</f>
        <v>0</v>
      </c>
    </row>
    <row r="317" spans="1:15" x14ac:dyDescent="0.2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537</v>
      </c>
      <c r="F317" s="3"/>
      <c r="G317" s="3"/>
      <c r="H317" s="3">
        <f>IF('Раздел 1'!Q33=SUM('Раздел 1'!Q38:Q41),0,1)</f>
        <v>0</v>
      </c>
    </row>
    <row r="318" spans="1:15" x14ac:dyDescent="0.2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538</v>
      </c>
      <c r="F318" s="3"/>
      <c r="G318" s="3"/>
      <c r="H318" s="3">
        <f>IF('Раздел 1'!R33=SUM('Раздел 1'!R38:R41),0,1)</f>
        <v>0</v>
      </c>
    </row>
    <row r="319" spans="1:15" x14ac:dyDescent="0.2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539</v>
      </c>
      <c r="F319" s="3"/>
      <c r="G319" s="3"/>
      <c r="H319" s="3">
        <f>IF('Раздел 1'!S33=SUM('Раздел 1'!S38:S41),0,1)</f>
        <v>0</v>
      </c>
    </row>
    <row r="320" spans="1:15" x14ac:dyDescent="0.2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540</v>
      </c>
      <c r="F320" s="3"/>
      <c r="G320" s="3"/>
      <c r="H320" s="3">
        <f>IF('Раздел 1'!T33=SUM('Раздел 1'!T38:T41),0,1)</f>
        <v>0</v>
      </c>
    </row>
    <row r="321" spans="1:17" x14ac:dyDescent="0.2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541</v>
      </c>
      <c r="F321" s="3"/>
      <c r="G321" s="3"/>
      <c r="H321" s="3">
        <f>IF('Раздел 1'!U33=SUM('Раздел 1'!U38:U41),0,1)</f>
        <v>0</v>
      </c>
    </row>
    <row r="322" spans="1:17" x14ac:dyDescent="0.2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542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17" x14ac:dyDescent="0.2">
      <c r="A323" s="3">
        <f t="shared" ref="A323:A386" si="5">P_3</f>
        <v>609515</v>
      </c>
      <c r="B323" s="3">
        <v>1</v>
      </c>
      <c r="C323" s="9">
        <v>21</v>
      </c>
      <c r="D323" s="3">
        <v>311</v>
      </c>
      <c r="E323" s="3" t="s">
        <v>436</v>
      </c>
      <c r="F323" s="3"/>
      <c r="G323" s="3"/>
      <c r="H323" s="3">
        <f>IF('Раздел 1'!W33=SUM('Раздел 1'!W38:W41),0,1)</f>
        <v>0</v>
      </c>
    </row>
    <row r="324" spans="1:17" x14ac:dyDescent="0.2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437</v>
      </c>
      <c r="F324" s="3"/>
      <c r="G324" s="3"/>
      <c r="H324" s="3">
        <f>IF('Раздел 1'!X33=SUM('Раздел 1'!X38:X41),0,1)</f>
        <v>0</v>
      </c>
    </row>
    <row r="325" spans="1:17" x14ac:dyDescent="0.2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438</v>
      </c>
      <c r="F325" s="3"/>
      <c r="G325" s="3"/>
      <c r="H325" s="3">
        <f>IF('Раздел 1'!Y33=SUM('Раздел 1'!Y38:Y41),0,1)</f>
        <v>0</v>
      </c>
    </row>
    <row r="326" spans="1:17" x14ac:dyDescent="0.2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439</v>
      </c>
      <c r="F326" s="3"/>
      <c r="G326" s="3"/>
      <c r="H326" s="3">
        <f>IF('Раздел 1'!Z33=SUM('Раздел 1'!Z38:Z41),0,1)</f>
        <v>0</v>
      </c>
    </row>
    <row r="327" spans="1:17" x14ac:dyDescent="0.2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440</v>
      </c>
      <c r="F327" s="3"/>
      <c r="G327" s="3"/>
      <c r="H327" s="3">
        <f>IF('Раздел 1'!AA33=SUM('Раздел 1'!AA38:AA41),0,1)</f>
        <v>0</v>
      </c>
    </row>
    <row r="328" spans="1:17" x14ac:dyDescent="0.2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441</v>
      </c>
      <c r="F328" s="3"/>
      <c r="G328" s="3"/>
      <c r="H328" s="3">
        <f>IF('Раздел 1'!AB33=SUM('Раздел 1'!AB38:AB41),0,1)</f>
        <v>0</v>
      </c>
    </row>
    <row r="329" spans="1:17" x14ac:dyDescent="0.2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442</v>
      </c>
      <c r="F329" s="15"/>
      <c r="G329" s="15"/>
      <c r="H329" s="15">
        <f>IF('Раздел 1'!AC33=SUM('Раздел 1'!AC38:AC41),0,1)</f>
        <v>0</v>
      </c>
    </row>
    <row r="330" spans="1:17" x14ac:dyDescent="0.2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443</v>
      </c>
      <c r="F330" s="9"/>
      <c r="G330" s="9"/>
      <c r="H330" s="3">
        <f>IF('Раздел 1'!V42=SUM('Раздел 1'!V44:V47),0,1)</f>
        <v>0</v>
      </c>
      <c r="P330" s="3"/>
    </row>
    <row r="331" spans="1:17" x14ac:dyDescent="0.2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444</v>
      </c>
      <c r="F331" s="9"/>
      <c r="G331" s="9"/>
      <c r="H331" s="3">
        <f>IF('Раздел 1'!W42=SUM('Раздел 1'!W44:W47),0,1)</f>
        <v>0</v>
      </c>
    </row>
    <row r="332" spans="1:17" x14ac:dyDescent="0.2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445</v>
      </c>
      <c r="F332" s="9"/>
      <c r="G332" s="9"/>
      <c r="H332" s="3">
        <f>IF('Раздел 1'!X42=SUM('Раздел 1'!X44:X47),0,1)</f>
        <v>0</v>
      </c>
    </row>
    <row r="333" spans="1:17" x14ac:dyDescent="0.2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446</v>
      </c>
      <c r="F333" s="9"/>
      <c r="G333" s="9"/>
      <c r="H333" s="3">
        <f>IF('Раздел 1'!Y42=SUM('Раздел 1'!Y44:Y47),0,1)</f>
        <v>0</v>
      </c>
    </row>
    <row r="334" spans="1:17" x14ac:dyDescent="0.2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447</v>
      </c>
      <c r="F334" s="9"/>
      <c r="G334" s="9"/>
      <c r="H334" s="3">
        <f>IF('Раздел 1'!Z42=SUM('Раздел 1'!Z44:Z47),0,1)</f>
        <v>0</v>
      </c>
    </row>
    <row r="335" spans="1:17" x14ac:dyDescent="0.2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448</v>
      </c>
      <c r="F335" s="9"/>
      <c r="G335" s="9"/>
      <c r="H335" s="3">
        <f>IF('Раздел 1'!AA42=SUM('Раздел 1'!AA44:AA47),0,1)</f>
        <v>0</v>
      </c>
    </row>
    <row r="336" spans="1:17" x14ac:dyDescent="0.2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449</v>
      </c>
      <c r="F336" s="9"/>
      <c r="G336" s="9"/>
      <c r="H336" s="3">
        <f>IF('Раздел 1'!AB42=SUM('Раздел 1'!AB44:AB47),0,1)</f>
        <v>0</v>
      </c>
    </row>
    <row r="337" spans="1:15" x14ac:dyDescent="0.2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450</v>
      </c>
      <c r="F337" s="15"/>
      <c r="G337" s="15"/>
      <c r="H337" s="15">
        <f>IF('Раздел 1'!AC42=SUM('Раздел 1'!AC44:AC47),0,1)</f>
        <v>0</v>
      </c>
    </row>
    <row r="338" spans="1:15" x14ac:dyDescent="0.2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451</v>
      </c>
      <c r="F338" s="9"/>
      <c r="G338" s="9"/>
      <c r="H338" s="3">
        <f>IF('Раздел 1'!W48=SUM('Раздел 1'!W50:W53),0,1)</f>
        <v>0</v>
      </c>
      <c r="O338" s="3"/>
    </row>
    <row r="339" spans="1:15" x14ac:dyDescent="0.2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452</v>
      </c>
      <c r="F339" s="9"/>
      <c r="G339" s="9"/>
      <c r="H339" s="3">
        <f>IF('Раздел 1'!X48=SUM('Раздел 1'!X50:X53),0,1)</f>
        <v>0</v>
      </c>
    </row>
    <row r="340" spans="1:15" x14ac:dyDescent="0.2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453</v>
      </c>
      <c r="F340" s="9"/>
      <c r="G340" s="9"/>
      <c r="H340" s="3">
        <f>IF('Раздел 1'!Y48=SUM('Раздел 1'!Y50:Y53),0,1)</f>
        <v>0</v>
      </c>
    </row>
    <row r="341" spans="1:15" x14ac:dyDescent="0.2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454</v>
      </c>
      <c r="F341" s="9"/>
      <c r="G341" s="9"/>
      <c r="H341" s="3">
        <f>IF('Раздел 1'!Z48=SUM('Раздел 1'!Z50:Z53),0,1)</f>
        <v>0</v>
      </c>
    </row>
    <row r="342" spans="1:15" x14ac:dyDescent="0.2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455</v>
      </c>
      <c r="F342" s="9"/>
      <c r="G342" s="9"/>
      <c r="H342" s="3">
        <f>IF('Раздел 1'!AA48=SUM('Раздел 1'!AA50:AA53),0,1)</f>
        <v>0</v>
      </c>
    </row>
    <row r="343" spans="1:15" x14ac:dyDescent="0.2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456</v>
      </c>
      <c r="F343" s="9"/>
      <c r="G343" s="9"/>
      <c r="H343" s="3">
        <f>IF('Раздел 1'!AB48=SUM('Раздел 1'!AB50:AB53),0,1)</f>
        <v>0</v>
      </c>
    </row>
    <row r="344" spans="1:15" x14ac:dyDescent="0.2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457</v>
      </c>
      <c r="F344" s="15"/>
      <c r="G344" s="15"/>
      <c r="H344" s="15">
        <f>IF('Раздел 1'!AC48=SUM('Раздел 1'!AC50:AC53),0,1)</f>
        <v>0</v>
      </c>
    </row>
    <row r="345" spans="1:15" x14ac:dyDescent="0.2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15" x14ac:dyDescent="0.2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458</v>
      </c>
      <c r="F346" s="3"/>
      <c r="G346" s="3"/>
      <c r="H346" s="3">
        <f>IF('Раздел 2'!AB21=SUM('Раздел 2'!P21:AA21),0,1)</f>
        <v>0</v>
      </c>
    </row>
    <row r="347" spans="1:15" x14ac:dyDescent="0.2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459</v>
      </c>
      <c r="F347" s="3"/>
      <c r="G347" s="3"/>
      <c r="H347" s="3">
        <f>IF('Раздел 2'!AB22=SUM('Раздел 2'!P22:AA22),0,1)</f>
        <v>0</v>
      </c>
    </row>
    <row r="348" spans="1:15" x14ac:dyDescent="0.2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460</v>
      </c>
      <c r="F348" s="3"/>
      <c r="G348" s="3"/>
      <c r="H348" s="3">
        <f>IF('Раздел 2'!AB23=SUM('Раздел 2'!P23:AA23),0,1)</f>
        <v>0</v>
      </c>
    </row>
    <row r="349" spans="1:15" x14ac:dyDescent="0.2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461</v>
      </c>
      <c r="F349" s="3"/>
      <c r="G349" s="3"/>
      <c r="H349" s="3">
        <f>IF('Раздел 2'!AB24=SUM('Раздел 2'!P24:AA24),0,1)</f>
        <v>0</v>
      </c>
    </row>
    <row r="350" spans="1:15" x14ac:dyDescent="0.2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462</v>
      </c>
      <c r="F350" s="3"/>
      <c r="G350" s="3"/>
      <c r="H350" s="3">
        <f>IF('Раздел 2'!AB25=SUM('Раздел 2'!P25:AA25),0,1)</f>
        <v>0</v>
      </c>
    </row>
    <row r="351" spans="1:15" x14ac:dyDescent="0.2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463</v>
      </c>
      <c r="F351" s="15"/>
      <c r="G351" s="15"/>
      <c r="H351" s="15">
        <f>IF('Раздел 2'!AB26=SUM('Раздел 2'!P26:AA26),0,1)</f>
        <v>0</v>
      </c>
    </row>
    <row r="352" spans="1:15" x14ac:dyDescent="0.2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464</v>
      </c>
      <c r="F352" s="9"/>
      <c r="G352" s="9"/>
      <c r="H352" s="3">
        <f>IF('Раздел 2'!AB21&gt;='Раздел 2'!AC21,0,1)</f>
        <v>0</v>
      </c>
    </row>
    <row r="353" spans="1:15" x14ac:dyDescent="0.2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465</v>
      </c>
      <c r="F353" s="9"/>
      <c r="G353" s="9"/>
      <c r="H353" s="3">
        <f>IF('Раздел 2'!AB22&gt;='Раздел 2'!AC22,0,1)</f>
        <v>0</v>
      </c>
    </row>
    <row r="354" spans="1:15" x14ac:dyDescent="0.2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466</v>
      </c>
      <c r="F354" s="9"/>
      <c r="G354" s="9"/>
      <c r="H354" s="3">
        <f>IF('Раздел 2'!AB23&gt;='Раздел 2'!AC23,0,1)</f>
        <v>0</v>
      </c>
    </row>
    <row r="355" spans="1:15" x14ac:dyDescent="0.2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467</v>
      </c>
      <c r="F355" s="9"/>
      <c r="G355" s="9"/>
      <c r="H355" s="3">
        <f>IF('Раздел 2'!AB24&gt;='Раздел 2'!AC24,0,1)</f>
        <v>0</v>
      </c>
    </row>
    <row r="356" spans="1:15" x14ac:dyDescent="0.2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468</v>
      </c>
      <c r="F356" s="9"/>
      <c r="G356" s="9"/>
      <c r="H356" s="3">
        <f>IF('Раздел 2'!AB25&gt;='Раздел 2'!AC25,0,1)</f>
        <v>0</v>
      </c>
    </row>
    <row r="357" spans="1:15" x14ac:dyDescent="0.2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469</v>
      </c>
      <c r="F357" s="15"/>
      <c r="G357" s="15"/>
      <c r="H357" s="15">
        <f>IF('Раздел 2'!AB26&gt;='Раздел 2'!AC26,0,1)</f>
        <v>0</v>
      </c>
    </row>
    <row r="358" spans="1:15" x14ac:dyDescent="0.2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15" x14ac:dyDescent="0.2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470</v>
      </c>
      <c r="F359" s="3"/>
      <c r="G359" s="3"/>
      <c r="H359" s="3">
        <f>IF('Раздел 1'!P21&gt;='Раздел 2'!P21,0,1)</f>
        <v>0</v>
      </c>
    </row>
    <row r="360" spans="1:15" x14ac:dyDescent="0.2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471</v>
      </c>
      <c r="F360" s="3"/>
      <c r="G360" s="3"/>
      <c r="H360" s="3">
        <f>IF('Раздел 1'!Q21&gt;='Раздел 2'!Q21,0,1)</f>
        <v>0</v>
      </c>
    </row>
    <row r="361" spans="1:15" x14ac:dyDescent="0.2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472</v>
      </c>
      <c r="F361" s="3"/>
      <c r="G361" s="3"/>
      <c r="H361" s="3">
        <f>IF('Раздел 1'!R21&gt;='Раздел 2'!R21,0,1)</f>
        <v>0</v>
      </c>
    </row>
    <row r="362" spans="1:15" x14ac:dyDescent="0.2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473</v>
      </c>
      <c r="F362" s="3"/>
      <c r="G362" s="3"/>
      <c r="H362" s="3">
        <f>IF('Раздел 1'!S21&gt;='Раздел 2'!S21,0,1)</f>
        <v>0</v>
      </c>
    </row>
    <row r="363" spans="1:15" x14ac:dyDescent="0.2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474</v>
      </c>
      <c r="F363" s="3"/>
      <c r="G363" s="3"/>
      <c r="H363" s="3">
        <f>IF('Раздел 1'!T21&gt;='Раздел 2'!T21,0,1)</f>
        <v>0</v>
      </c>
    </row>
    <row r="364" spans="1:15" x14ac:dyDescent="0.2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475</v>
      </c>
      <c r="F364" s="3"/>
      <c r="G364" s="3"/>
      <c r="H364" s="3">
        <f>IF('Раздел 1'!U21&gt;='Раздел 2'!U21,0,1)</f>
        <v>0</v>
      </c>
    </row>
    <row r="365" spans="1:15" x14ac:dyDescent="0.2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476</v>
      </c>
      <c r="F365" s="3"/>
      <c r="G365" s="3"/>
      <c r="H365" s="3">
        <f>IF('Раздел 1'!V21&gt;='Раздел 2'!V21,0,1)</f>
        <v>0</v>
      </c>
    </row>
    <row r="366" spans="1:15" x14ac:dyDescent="0.2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477</v>
      </c>
      <c r="F366" s="3"/>
      <c r="G366" s="3"/>
      <c r="H366" s="3">
        <f>IF('Раздел 1'!W21&gt;='Раздел 2'!W21,0,1)</f>
        <v>0</v>
      </c>
    </row>
    <row r="367" spans="1:15" x14ac:dyDescent="0.2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478</v>
      </c>
      <c r="F367" s="3"/>
      <c r="G367" s="3"/>
      <c r="H367" s="3">
        <f>IF('Раздел 1'!X21&gt;='Раздел 2'!X21,0,1)</f>
        <v>0</v>
      </c>
      <c r="N367" s="3"/>
      <c r="O367" s="3"/>
    </row>
    <row r="368" spans="1:15" x14ac:dyDescent="0.2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479</v>
      </c>
      <c r="F368" s="3"/>
      <c r="G368" s="3"/>
      <c r="H368" s="3">
        <f>IF('Раздел 1'!Y21&gt;='Раздел 2'!Y21,0,1)</f>
        <v>0</v>
      </c>
    </row>
    <row r="369" spans="1:8" x14ac:dyDescent="0.2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480</v>
      </c>
      <c r="F369" s="3"/>
      <c r="G369" s="3"/>
      <c r="H369" s="3">
        <f>IF('Раздел 1'!Z21&gt;='Раздел 2'!Z21,0,1)</f>
        <v>0</v>
      </c>
    </row>
    <row r="370" spans="1:8" x14ac:dyDescent="0.2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481</v>
      </c>
      <c r="F370" s="3"/>
      <c r="G370" s="3"/>
      <c r="H370" s="3">
        <f>IF('Раздел 1'!AA21&gt;='Раздел 2'!AA21,0,1)</f>
        <v>0</v>
      </c>
    </row>
    <row r="371" spans="1:8" x14ac:dyDescent="0.2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482</v>
      </c>
      <c r="F371" s="3"/>
      <c r="G371" s="3"/>
      <c r="H371" s="3">
        <f>IF('Раздел 1'!AB21&gt;='Раздел 2'!AB21,0,1)</f>
        <v>0</v>
      </c>
    </row>
    <row r="372" spans="1:8" x14ac:dyDescent="0.2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483</v>
      </c>
      <c r="F372" s="15"/>
      <c r="G372" s="15"/>
      <c r="H372" s="15">
        <f>IF('Раздел 1'!AC21&gt;='Раздел 2'!AC21,0,1)</f>
        <v>0</v>
      </c>
    </row>
    <row r="373" spans="1:8" x14ac:dyDescent="0.2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484</v>
      </c>
      <c r="F373" s="9"/>
      <c r="G373" s="9"/>
      <c r="H373" s="3">
        <f>IF('Раздел 1'!P21&gt;='Раздел 2'!P22,0,1)</f>
        <v>0</v>
      </c>
    </row>
    <row r="374" spans="1:8" x14ac:dyDescent="0.2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485</v>
      </c>
      <c r="F374" s="9"/>
      <c r="G374" s="9"/>
      <c r="H374" s="3">
        <f>IF('Раздел 1'!Q21&gt;='Раздел 2'!Q22,0,1)</f>
        <v>0</v>
      </c>
    </row>
    <row r="375" spans="1:8" x14ac:dyDescent="0.2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60</v>
      </c>
      <c r="F375" s="9"/>
      <c r="G375" s="9"/>
      <c r="H375" s="3">
        <f>IF('Раздел 1'!R21&gt;='Раздел 2'!R22,0,1)</f>
        <v>0</v>
      </c>
    </row>
    <row r="376" spans="1:8" x14ac:dyDescent="0.2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61</v>
      </c>
      <c r="F376" s="9"/>
      <c r="G376" s="9"/>
      <c r="H376" s="3">
        <f>IF('Раздел 1'!S21&gt;='Раздел 2'!S22,0,1)</f>
        <v>0</v>
      </c>
    </row>
    <row r="377" spans="1:8" x14ac:dyDescent="0.2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62</v>
      </c>
      <c r="F377" s="9"/>
      <c r="G377" s="9"/>
      <c r="H377" s="3">
        <f>IF('Раздел 1'!T21&gt;='Раздел 2'!T22,0,1)</f>
        <v>0</v>
      </c>
    </row>
    <row r="378" spans="1:8" x14ac:dyDescent="0.2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63</v>
      </c>
      <c r="F378" s="9"/>
      <c r="G378" s="9"/>
      <c r="H378" s="3">
        <f>IF('Раздел 1'!U21&gt;='Раздел 2'!U22,0,1)</f>
        <v>0</v>
      </c>
    </row>
    <row r="379" spans="1:8" x14ac:dyDescent="0.2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64</v>
      </c>
      <c r="F379" s="9"/>
      <c r="G379" s="9"/>
      <c r="H379" s="3">
        <f>IF('Раздел 1'!V21&gt;='Раздел 2'!V22,0,1)</f>
        <v>0</v>
      </c>
    </row>
    <row r="380" spans="1:8" x14ac:dyDescent="0.2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65</v>
      </c>
      <c r="F380" s="9"/>
      <c r="G380" s="9"/>
      <c r="H380" s="3">
        <f>IF('Раздел 1'!W21&gt;='Раздел 2'!W22,0,1)</f>
        <v>0</v>
      </c>
    </row>
    <row r="381" spans="1:8" x14ac:dyDescent="0.2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66</v>
      </c>
      <c r="F381" s="9"/>
      <c r="G381" s="9"/>
      <c r="H381" s="3">
        <f>IF('Раздел 1'!X21&gt;='Раздел 2'!X22,0,1)</f>
        <v>0</v>
      </c>
    </row>
    <row r="382" spans="1:8" x14ac:dyDescent="0.2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67</v>
      </c>
      <c r="F382" s="9"/>
      <c r="G382" s="9"/>
      <c r="H382" s="3">
        <f>IF('Раздел 1'!Y21&gt;='Раздел 2'!Y22,0,1)</f>
        <v>0</v>
      </c>
    </row>
    <row r="383" spans="1:8" x14ac:dyDescent="0.2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68</v>
      </c>
      <c r="F383" s="9"/>
      <c r="G383" s="9"/>
      <c r="H383" s="3">
        <f>IF('Раздел 1'!Z21&gt;='Раздел 2'!Z22,0,1)</f>
        <v>0</v>
      </c>
    </row>
    <row r="384" spans="1:8" x14ac:dyDescent="0.2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69</v>
      </c>
      <c r="F384" s="9"/>
      <c r="G384" s="9"/>
      <c r="H384" s="3">
        <f>IF('Раздел 1'!AA21&gt;='Раздел 2'!AA22,0,1)</f>
        <v>0</v>
      </c>
    </row>
    <row r="385" spans="1:8" x14ac:dyDescent="0.2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70</v>
      </c>
      <c r="F385" s="9"/>
      <c r="G385" s="9"/>
      <c r="H385" s="3">
        <f>IF('Раздел 1'!AB21&gt;='Раздел 2'!AB22,0,1)</f>
        <v>0</v>
      </c>
    </row>
    <row r="386" spans="1:8" x14ac:dyDescent="0.2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71</v>
      </c>
      <c r="F386" s="15"/>
      <c r="G386" s="15"/>
      <c r="H386" s="15">
        <f>IF('Раздел 1'!AC21&gt;='Раздел 2'!AC22,0,1)</f>
        <v>0</v>
      </c>
    </row>
    <row r="387" spans="1:8" x14ac:dyDescent="0.2">
      <c r="A387" s="3">
        <f t="shared" ref="A387:A442" si="6">P_3</f>
        <v>609515</v>
      </c>
      <c r="B387" s="3">
        <v>3</v>
      </c>
      <c r="C387" s="9">
        <v>3</v>
      </c>
      <c r="D387" s="9">
        <v>29</v>
      </c>
      <c r="E387" s="9" t="s">
        <v>72</v>
      </c>
      <c r="F387" s="9"/>
      <c r="G387" s="9"/>
      <c r="H387" s="3">
        <f>IF('Раздел 1'!P25&gt;='Раздел 2'!P23,0,1)</f>
        <v>0</v>
      </c>
    </row>
    <row r="388" spans="1:8" x14ac:dyDescent="0.2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73</v>
      </c>
      <c r="F388" s="9"/>
      <c r="G388" s="9"/>
      <c r="H388" s="3">
        <f>IF('Раздел 1'!Q25&gt;='Раздел 2'!Q23,0,1)</f>
        <v>0</v>
      </c>
    </row>
    <row r="389" spans="1:8" x14ac:dyDescent="0.2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74</v>
      </c>
      <c r="F389" s="9"/>
      <c r="G389" s="9"/>
      <c r="H389" s="3">
        <f>IF('Раздел 1'!R25&gt;='Раздел 2'!R23,0,1)</f>
        <v>0</v>
      </c>
    </row>
    <row r="390" spans="1:8" x14ac:dyDescent="0.2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75</v>
      </c>
      <c r="F390" s="9"/>
      <c r="G390" s="9"/>
      <c r="H390" s="3">
        <f>IF('Раздел 1'!S25&gt;='Раздел 2'!S23,0,1)</f>
        <v>0</v>
      </c>
    </row>
    <row r="391" spans="1:8" x14ac:dyDescent="0.2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76</v>
      </c>
      <c r="F391" s="9"/>
      <c r="G391" s="9"/>
      <c r="H391" s="3">
        <f>IF('Раздел 1'!T25&gt;='Раздел 2'!T23,0,1)</f>
        <v>0</v>
      </c>
    </row>
    <row r="392" spans="1:8" x14ac:dyDescent="0.2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77</v>
      </c>
      <c r="F392" s="9"/>
      <c r="G392" s="9"/>
      <c r="H392" s="3">
        <f>IF('Раздел 1'!U25&gt;='Раздел 2'!U23,0,1)</f>
        <v>0</v>
      </c>
    </row>
    <row r="393" spans="1:8" x14ac:dyDescent="0.2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78</v>
      </c>
      <c r="F393" s="9"/>
      <c r="G393" s="9"/>
      <c r="H393" s="3">
        <f>IF('Раздел 1'!V25&gt;='Раздел 2'!V23,0,1)</f>
        <v>0</v>
      </c>
    </row>
    <row r="394" spans="1:8" x14ac:dyDescent="0.2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79</v>
      </c>
      <c r="F394" s="9"/>
      <c r="G394" s="9"/>
      <c r="H394" s="3">
        <f>IF('Раздел 1'!W25&gt;='Раздел 2'!W23,0,1)</f>
        <v>0</v>
      </c>
    </row>
    <row r="395" spans="1:8" x14ac:dyDescent="0.2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82</v>
      </c>
      <c r="F395" s="9"/>
      <c r="G395" s="9"/>
      <c r="H395" s="3">
        <f>IF('Раздел 1'!X25&gt;='Раздел 2'!X23,0,1)</f>
        <v>0</v>
      </c>
    </row>
    <row r="396" spans="1:8" x14ac:dyDescent="0.2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83</v>
      </c>
      <c r="F396" s="9"/>
      <c r="G396" s="9"/>
      <c r="H396" s="3">
        <f>IF('Раздел 1'!Y25&gt;='Раздел 2'!Y23,0,1)</f>
        <v>0</v>
      </c>
    </row>
    <row r="397" spans="1:8" x14ac:dyDescent="0.2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84</v>
      </c>
      <c r="F397" s="9"/>
      <c r="G397" s="9"/>
      <c r="H397" s="3">
        <f>IF('Раздел 1'!Z25&gt;='Раздел 2'!Z23,0,1)</f>
        <v>0</v>
      </c>
    </row>
    <row r="398" spans="1:8" x14ac:dyDescent="0.2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85</v>
      </c>
      <c r="F398" s="9"/>
      <c r="G398" s="9"/>
      <c r="H398" s="3">
        <f>IF('Раздел 1'!AA25&gt;='Раздел 2'!AA23,0,1)</f>
        <v>0</v>
      </c>
    </row>
    <row r="399" spans="1:8" x14ac:dyDescent="0.2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86</v>
      </c>
      <c r="F399" s="9"/>
      <c r="G399" s="9"/>
      <c r="H399" s="3">
        <f>IF('Раздел 1'!AB25&gt;='Раздел 2'!AB23,0,1)</f>
        <v>0</v>
      </c>
    </row>
    <row r="400" spans="1:8" x14ac:dyDescent="0.2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87</v>
      </c>
      <c r="F400" s="15"/>
      <c r="G400" s="15"/>
      <c r="H400" s="15">
        <f>IF('Раздел 1'!AC25&gt;='Раздел 2'!AC23,0,1)</f>
        <v>0</v>
      </c>
    </row>
    <row r="401" spans="1:8" x14ac:dyDescent="0.2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88</v>
      </c>
      <c r="F401" s="9"/>
      <c r="G401" s="9"/>
      <c r="H401" s="3">
        <f>IF('Раздел 1'!P25&gt;='Раздел 2'!P24,0,1)</f>
        <v>0</v>
      </c>
    </row>
    <row r="402" spans="1:8" x14ac:dyDescent="0.2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89</v>
      </c>
      <c r="F402" s="9"/>
      <c r="G402" s="9"/>
      <c r="H402" s="3">
        <f>IF('Раздел 1'!Q25&gt;='Раздел 2'!Q24,0,1)</f>
        <v>0</v>
      </c>
    </row>
    <row r="403" spans="1:8" x14ac:dyDescent="0.2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90</v>
      </c>
      <c r="F403" s="9"/>
      <c r="G403" s="9"/>
      <c r="H403" s="3">
        <f>IF('Раздел 1'!R25&gt;='Раздел 2'!R24,0,1)</f>
        <v>0</v>
      </c>
    </row>
    <row r="404" spans="1:8" x14ac:dyDescent="0.2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91</v>
      </c>
      <c r="F404" s="9"/>
      <c r="G404" s="9"/>
      <c r="H404" s="3">
        <f>IF('Раздел 1'!S25&gt;='Раздел 2'!S24,0,1)</f>
        <v>0</v>
      </c>
    </row>
    <row r="405" spans="1:8" x14ac:dyDescent="0.2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92</v>
      </c>
      <c r="F405" s="9"/>
      <c r="G405" s="9"/>
      <c r="H405" s="3">
        <f>IF('Раздел 1'!T25&gt;='Раздел 2'!T24,0,1)</f>
        <v>0</v>
      </c>
    </row>
    <row r="406" spans="1:8" x14ac:dyDescent="0.2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93</v>
      </c>
      <c r="F406" s="9"/>
      <c r="G406" s="9"/>
      <c r="H406" s="3">
        <f>IF('Раздел 1'!U25&gt;='Раздел 2'!U24,0,1)</f>
        <v>0</v>
      </c>
    </row>
    <row r="407" spans="1:8" x14ac:dyDescent="0.2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94</v>
      </c>
      <c r="F407" s="9"/>
      <c r="G407" s="9"/>
      <c r="H407" s="3">
        <f>IF('Раздел 1'!V25&gt;='Раздел 2'!V24,0,1)</f>
        <v>0</v>
      </c>
    </row>
    <row r="408" spans="1:8" x14ac:dyDescent="0.2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95</v>
      </c>
      <c r="F408" s="9"/>
      <c r="G408" s="9"/>
      <c r="H408" s="3">
        <f>IF('Раздел 1'!W25&gt;='Раздел 2'!W24,0,1)</f>
        <v>0</v>
      </c>
    </row>
    <row r="409" spans="1:8" x14ac:dyDescent="0.2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96</v>
      </c>
      <c r="F409" s="9"/>
      <c r="G409" s="9"/>
      <c r="H409" s="3">
        <f>IF('Раздел 1'!X25&gt;='Раздел 2'!X24,0,1)</f>
        <v>0</v>
      </c>
    </row>
    <row r="410" spans="1:8" x14ac:dyDescent="0.2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97</v>
      </c>
      <c r="F410" s="9"/>
      <c r="G410" s="9"/>
      <c r="H410" s="3">
        <f>IF('Раздел 1'!Y25&gt;='Раздел 2'!Y24,0,1)</f>
        <v>0</v>
      </c>
    </row>
    <row r="411" spans="1:8" x14ac:dyDescent="0.2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98</v>
      </c>
      <c r="F411" s="9"/>
      <c r="G411" s="9"/>
      <c r="H411" s="3">
        <f>IF('Раздел 1'!Z25&gt;='Раздел 2'!Z24,0,1)</f>
        <v>0</v>
      </c>
    </row>
    <row r="412" spans="1:8" x14ac:dyDescent="0.2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99</v>
      </c>
      <c r="F412" s="9"/>
      <c r="G412" s="9"/>
      <c r="H412" s="3">
        <f>IF('Раздел 1'!AA25&gt;='Раздел 2'!AA24,0,1)</f>
        <v>0</v>
      </c>
    </row>
    <row r="413" spans="1:8" x14ac:dyDescent="0.2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100</v>
      </c>
      <c r="F413" s="9"/>
      <c r="G413" s="9"/>
      <c r="H413" s="3">
        <f>IF('Раздел 1'!AB25&gt;='Раздел 2'!AB24,0,1)</f>
        <v>0</v>
      </c>
    </row>
    <row r="414" spans="1:8" x14ac:dyDescent="0.2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101</v>
      </c>
      <c r="F414" s="15"/>
      <c r="G414" s="15"/>
      <c r="H414" s="15">
        <f>IF('Раздел 1'!AC25&gt;='Раздел 2'!AC24,0,1)</f>
        <v>0</v>
      </c>
    </row>
    <row r="415" spans="1:8" x14ac:dyDescent="0.2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102</v>
      </c>
      <c r="F415" s="9"/>
      <c r="G415" s="9"/>
      <c r="H415" s="3">
        <f>IF('Раздел 1'!P29&gt;='Раздел 2'!P25,0,1)</f>
        <v>0</v>
      </c>
    </row>
    <row r="416" spans="1:8" x14ac:dyDescent="0.2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103</v>
      </c>
      <c r="F416" s="9"/>
      <c r="G416" s="9"/>
      <c r="H416" s="3">
        <f>IF('Раздел 1'!Q29&gt;='Раздел 2'!Q25,0,1)</f>
        <v>0</v>
      </c>
    </row>
    <row r="417" spans="1:8" x14ac:dyDescent="0.2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104</v>
      </c>
      <c r="F417" s="9"/>
      <c r="G417" s="9"/>
      <c r="H417" s="3">
        <f>IF('Раздел 1'!R29&gt;='Раздел 2'!R25,0,1)</f>
        <v>0</v>
      </c>
    </row>
    <row r="418" spans="1:8" x14ac:dyDescent="0.2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105</v>
      </c>
      <c r="F418" s="9"/>
      <c r="G418" s="9"/>
      <c r="H418" s="3">
        <f>IF('Раздел 1'!S29&gt;='Раздел 2'!S25,0,1)</f>
        <v>0</v>
      </c>
    </row>
    <row r="419" spans="1:8" x14ac:dyDescent="0.2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106</v>
      </c>
      <c r="F419" s="9"/>
      <c r="G419" s="9"/>
      <c r="H419" s="3">
        <f>IF('Раздел 1'!T29&gt;='Раздел 2'!T25,0,1)</f>
        <v>0</v>
      </c>
    </row>
    <row r="420" spans="1:8" x14ac:dyDescent="0.2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107</v>
      </c>
      <c r="F420" s="9"/>
      <c r="G420" s="9"/>
      <c r="H420" s="3">
        <f>IF('Раздел 1'!U29&gt;='Раздел 2'!U25,0,1)</f>
        <v>0</v>
      </c>
    </row>
    <row r="421" spans="1:8" x14ac:dyDescent="0.2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108</v>
      </c>
      <c r="F421" s="9"/>
      <c r="G421" s="9"/>
      <c r="H421" s="3">
        <f>IF('Раздел 1'!V29&gt;='Раздел 2'!V25,0,1)</f>
        <v>0</v>
      </c>
    </row>
    <row r="422" spans="1:8" x14ac:dyDescent="0.2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109</v>
      </c>
      <c r="F422" s="9"/>
      <c r="G422" s="9"/>
      <c r="H422" s="3">
        <f>IF('Раздел 1'!W29&gt;='Раздел 2'!W25,0,1)</f>
        <v>0</v>
      </c>
    </row>
    <row r="423" spans="1:8" x14ac:dyDescent="0.2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110</v>
      </c>
      <c r="F423" s="9"/>
      <c r="G423" s="9"/>
      <c r="H423" s="3">
        <f>IF('Раздел 1'!X29&gt;='Раздел 2'!X25,0,1)</f>
        <v>0</v>
      </c>
    </row>
    <row r="424" spans="1:8" x14ac:dyDescent="0.2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111</v>
      </c>
      <c r="F424" s="9"/>
      <c r="G424" s="9"/>
      <c r="H424" s="3">
        <f>IF('Раздел 1'!Y29&gt;='Раздел 2'!Y25,0,1)</f>
        <v>0</v>
      </c>
    </row>
    <row r="425" spans="1:8" x14ac:dyDescent="0.2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112</v>
      </c>
      <c r="F425" s="9"/>
      <c r="G425" s="9"/>
      <c r="H425" s="3">
        <f>IF('Раздел 1'!Z29&gt;='Раздел 2'!Z25,0,1)</f>
        <v>0</v>
      </c>
    </row>
    <row r="426" spans="1:8" x14ac:dyDescent="0.2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113</v>
      </c>
      <c r="F426" s="9"/>
      <c r="G426" s="9"/>
      <c r="H426" s="3">
        <f>IF('Раздел 1'!AA29&gt;='Раздел 2'!AA25,0,1)</f>
        <v>0</v>
      </c>
    </row>
    <row r="427" spans="1:8" x14ac:dyDescent="0.2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114</v>
      </c>
      <c r="F427" s="9"/>
      <c r="G427" s="9"/>
      <c r="H427" s="3">
        <f>IF('Раздел 1'!AB29&gt;='Раздел 2'!AB25,0,1)</f>
        <v>0</v>
      </c>
    </row>
    <row r="428" spans="1:8" x14ac:dyDescent="0.2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115</v>
      </c>
      <c r="F428" s="15"/>
      <c r="G428" s="15"/>
      <c r="H428" s="15">
        <f>IF('Раздел 1'!AC29&gt;='Раздел 2'!AC25,0,1)</f>
        <v>0</v>
      </c>
    </row>
    <row r="429" spans="1:8" x14ac:dyDescent="0.2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116</v>
      </c>
      <c r="F429" s="3"/>
      <c r="G429" s="3"/>
      <c r="H429" s="3">
        <f>IF('Раздел 1'!P29&gt;='Раздел 2'!P26,0,1)</f>
        <v>0</v>
      </c>
    </row>
    <row r="430" spans="1:8" x14ac:dyDescent="0.2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117</v>
      </c>
      <c r="F430" s="3"/>
      <c r="G430" s="3"/>
      <c r="H430" s="3">
        <f>IF('Раздел 1'!Q29&gt;='Раздел 2'!Q26,0,1)</f>
        <v>0</v>
      </c>
    </row>
    <row r="431" spans="1:8" x14ac:dyDescent="0.2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118</v>
      </c>
      <c r="F431" s="3"/>
      <c r="G431" s="3"/>
      <c r="H431" s="3">
        <f>IF('Раздел 1'!R29&gt;='Раздел 2'!R26,0,1)</f>
        <v>0</v>
      </c>
    </row>
    <row r="432" spans="1:8" x14ac:dyDescent="0.2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119</v>
      </c>
      <c r="F432" s="3"/>
      <c r="G432" s="3"/>
      <c r="H432" s="3">
        <f>IF('Раздел 1'!S29&gt;='Раздел 2'!S26,0,1)</f>
        <v>0</v>
      </c>
    </row>
    <row r="433" spans="1:8" x14ac:dyDescent="0.2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120</v>
      </c>
      <c r="F433" s="3"/>
      <c r="G433" s="3"/>
      <c r="H433" s="3">
        <f>IF('Раздел 1'!T29&gt;='Раздел 2'!T26,0,1)</f>
        <v>0</v>
      </c>
    </row>
    <row r="434" spans="1:8" x14ac:dyDescent="0.2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121</v>
      </c>
      <c r="F434" s="3"/>
      <c r="G434" s="3"/>
      <c r="H434" s="3">
        <f>IF('Раздел 1'!U29&gt;='Раздел 2'!U26,0,1)</f>
        <v>0</v>
      </c>
    </row>
    <row r="435" spans="1:8" x14ac:dyDescent="0.2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122</v>
      </c>
      <c r="F435" s="3"/>
      <c r="G435" s="3"/>
      <c r="H435" s="3">
        <f>IF('Раздел 1'!V29&gt;='Раздел 2'!V26,0,1)</f>
        <v>0</v>
      </c>
    </row>
    <row r="436" spans="1:8" x14ac:dyDescent="0.2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123</v>
      </c>
      <c r="F436" s="3"/>
      <c r="G436" s="3"/>
      <c r="H436" s="3">
        <f>IF('Раздел 1'!W29&gt;='Раздел 2'!W26,0,1)</f>
        <v>0</v>
      </c>
    </row>
    <row r="437" spans="1:8" x14ac:dyDescent="0.2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124</v>
      </c>
      <c r="F437" s="3"/>
      <c r="G437" s="3"/>
      <c r="H437" s="3">
        <f>IF('Раздел 1'!X29&gt;='Раздел 2'!X26,0,1)</f>
        <v>0</v>
      </c>
    </row>
    <row r="438" spans="1:8" x14ac:dyDescent="0.2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125</v>
      </c>
      <c r="F438" s="3"/>
      <c r="G438" s="3"/>
      <c r="H438" s="3">
        <f>IF('Раздел 1'!Y29&gt;='Раздел 2'!Y26,0,1)</f>
        <v>0</v>
      </c>
    </row>
    <row r="439" spans="1:8" x14ac:dyDescent="0.2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126</v>
      </c>
      <c r="F439" s="3"/>
      <c r="G439" s="3"/>
      <c r="H439" s="3">
        <f>IF('Раздел 1'!Z29&gt;='Раздел 2'!Z26,0,1)</f>
        <v>0</v>
      </c>
    </row>
    <row r="440" spans="1:8" x14ac:dyDescent="0.2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127</v>
      </c>
      <c r="F440" s="3"/>
      <c r="G440" s="3"/>
      <c r="H440" s="3">
        <f>IF('Раздел 1'!AA29&gt;='Раздел 2'!AA26,0,1)</f>
        <v>0</v>
      </c>
    </row>
    <row r="441" spans="1:8" x14ac:dyDescent="0.2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128</v>
      </c>
      <c r="F441" s="3"/>
      <c r="G441" s="3"/>
      <c r="H441" s="3">
        <f>IF('Раздел 1'!AB29&gt;='Раздел 2'!AB26,0,1)</f>
        <v>0</v>
      </c>
    </row>
    <row r="442" spans="1:8" x14ac:dyDescent="0.2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129</v>
      </c>
      <c r="F442" s="15"/>
      <c r="G442" s="15"/>
      <c r="H442" s="15">
        <f>IF('Раздел 1'!AC29&gt;='Раздел 2'!AC26,0,1)</f>
        <v>0</v>
      </c>
    </row>
    <row r="449" spans="1:1" x14ac:dyDescent="0.2">
      <c r="A449" s="3" t="s">
        <v>486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19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Year</vt:lpstr>
      <vt:lpstr>'Раздел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Омелик Андриана Андреевна</cp:lastModifiedBy>
  <cp:lastPrinted>2016-10-06T09:56:06Z</cp:lastPrinted>
  <dcterms:created xsi:type="dcterms:W3CDTF">2004-08-07T07:24:30Z</dcterms:created>
  <dcterms:modified xsi:type="dcterms:W3CDTF">2020-10-20T09:01:55Z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17.01.001.57.26.367</vt:lpwstr>
  </property>
</Properties>
</file>